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Ćužić\_SANACIJE STANOVA_\TROGIR, Miševac 98G, prizemlje, stan S2\"/>
    </mc:Choice>
  </mc:AlternateContent>
  <bookViews>
    <workbookView xWindow="-120" yWindow="-120" windowWidth="29040" windowHeight="15840" tabRatio="93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troškovnik!$A$1:$J$233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3" i="4" l="1"/>
  <c r="J201" i="4"/>
  <c r="J189" i="4"/>
  <c r="J187" i="4"/>
  <c r="J185" i="4"/>
  <c r="J183" i="4"/>
  <c r="J181" i="4"/>
  <c r="J179" i="4"/>
  <c r="J177" i="4"/>
  <c r="J175" i="4"/>
  <c r="J173" i="4"/>
  <c r="J159" i="4"/>
  <c r="J155" i="4"/>
  <c r="J152" i="4"/>
  <c r="J136" i="4"/>
  <c r="J135" i="4"/>
  <c r="J133" i="4"/>
  <c r="J130" i="4"/>
  <c r="J127" i="4"/>
  <c r="J114" i="4"/>
  <c r="J113" i="4"/>
  <c r="J110" i="4"/>
  <c r="J109" i="4"/>
  <c r="J96" i="4"/>
  <c r="J94" i="4"/>
  <c r="J91" i="4"/>
  <c r="J90" i="4"/>
  <c r="J76" i="4"/>
  <c r="J73" i="4"/>
  <c r="J70" i="4"/>
  <c r="J55" i="4"/>
  <c r="J39" i="4"/>
  <c r="J37" i="4"/>
  <c r="J35" i="4"/>
  <c r="J33" i="4"/>
  <c r="J17" i="4"/>
  <c r="J15" i="4"/>
  <c r="J13" i="4"/>
  <c r="J11" i="4"/>
  <c r="J9" i="4"/>
  <c r="F194" i="4" l="1"/>
  <c r="F161" i="4"/>
  <c r="F138" i="4"/>
  <c r="F116" i="4"/>
  <c r="F98" i="4"/>
  <c r="F205" i="4" l="1"/>
  <c r="F229" i="4" s="1"/>
  <c r="J8" i="4" l="1"/>
  <c r="J32" i="4" l="1"/>
  <c r="J40" i="4" l="1"/>
  <c r="F44" i="4" s="1"/>
  <c r="F225" i="4" l="1"/>
  <c r="F223" i="4"/>
  <c r="F227" i="4" l="1"/>
  <c r="J68" i="4" l="1"/>
  <c r="F78" i="4" s="1"/>
  <c r="F219" i="4" l="1"/>
  <c r="F221" i="4"/>
  <c r="F217" i="4"/>
  <c r="F58" i="4" l="1"/>
  <c r="F215" i="4" s="1"/>
  <c r="F21" i="4" l="1"/>
  <c r="F211" i="4" s="1"/>
  <c r="F213" i="4"/>
  <c r="F231" i="4" l="1"/>
  <c r="F233" i="4" l="1"/>
  <c r="E52" i="1" s="1"/>
  <c r="F232" i="4"/>
  <c r="E50" i="1"/>
</calcChain>
</file>

<file path=xl/sharedStrings.xml><?xml version="1.0" encoding="utf-8"?>
<sst xmlns="http://schemas.openxmlformats.org/spreadsheetml/2006/main" count="309" uniqueCount="207">
  <si>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</si>
  <si>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</si>
  <si>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</si>
  <si>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</si>
  <si>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</si>
  <si>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</si>
  <si>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</si>
  <si>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</si>
  <si>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</si>
  <si>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</si>
  <si>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</si>
  <si>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</si>
  <si>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</si>
  <si>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</si>
  <si>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</si>
  <si>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</si>
  <si>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</si>
  <si>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</si>
  <si>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</si>
  <si>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</si>
  <si>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</si>
  <si>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</si>
  <si>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</si>
  <si>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</si>
  <si>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</si>
  <si>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</si>
  <si>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</si>
  <si>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</si>
  <si>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</si>
  <si>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</si>
  <si>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</si>
  <si>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</si>
  <si>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</si>
  <si>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</si>
  <si>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</si>
  <si>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</si>
  <si>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</si>
  <si>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</si>
  <si>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</si>
  <si>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</si>
  <si>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</si>
  <si>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</si>
  <si>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</si>
  <si>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</si>
  <si>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</si>
  <si>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</si>
  <si>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</si>
  <si>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</si>
  <si>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</si>
  <si>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</si>
  <si>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</si>
  <si>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</si>
  <si>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</si>
  <si>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</si>
  <si>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</si>
  <si>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</si>
  <si>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</si>
  <si>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</si>
  <si>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</si>
  <si>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</si>
  <si>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</si>
  <si>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9.1.</t>
  </si>
  <si>
    <t>9.2.</t>
  </si>
  <si>
    <t>8.2.</t>
  </si>
  <si>
    <t>8.1.</t>
  </si>
  <si>
    <t>5.1.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</si>
  <si>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</si>
  <si>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</si>
  <si>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</si>
  <si>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</si>
  <si>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</si>
  <si>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</si>
  <si>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</si>
  <si>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</si>
  <si>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</si>
  <si>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</si>
  <si>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</si>
  <si>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</si>
  <si>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</si>
  <si>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</si>
  <si>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</si>
  <si>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</si>
  <si>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</si>
  <si>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</si>
  <si>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</si>
  <si>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komplet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</si>
  <si>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</si>
  <si>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</si>
  <si>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</si>
  <si>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</si>
  <si>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m</t>
  </si>
  <si>
    <t xml:space="preserve">m 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</si>
  <si>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</si>
  <si>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</si>
  <si>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</si>
  <si>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</si>
  <si>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</si>
  <si>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</si>
  <si>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</si>
  <si>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</si>
  <si>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</si>
  <si>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 xml:space="preserve">      sok keramičkih pločica 10 cm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</si>
  <si>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</si>
  <si>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</si>
  <si>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</si>
  <si>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</si>
  <si>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</si>
  <si>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</si>
  <si>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</si>
  <si>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UKUPNO SOBOSLIKARSKI I LIČILAČKI RADOVI :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</si>
  <si>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</si>
  <si>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PONUDA PO KOMPLETIMA</t>
  </si>
  <si>
    <t>9.5.</t>
  </si>
  <si>
    <t>9.6.</t>
  </si>
  <si>
    <t>9.7.</t>
  </si>
  <si>
    <t>9.8.</t>
  </si>
  <si>
    <t>9.9.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</si>
  <si>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</si>
  <si>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</si>
  <si>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</si>
  <si>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</si>
  <si>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</si>
  <si>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</si>
  <si>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</si>
  <si>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</si>
  <si>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</si>
  <si>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</si>
  <si>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</si>
  <si>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</si>
  <si>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</si>
  <si>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4.3.</t>
  </si>
  <si>
    <t>3. IZOLATERSKI RADOVI</t>
  </si>
  <si>
    <t>4. STOLARSKI RADOVI  (vanjska i unutarnja stolarija)</t>
  </si>
  <si>
    <t xml:space="preserve">5. KERAMIČARSKI RADOVI </t>
  </si>
  <si>
    <t xml:space="preserve">6. PARKETARSKI RADOVI </t>
  </si>
  <si>
    <t xml:space="preserve">7. SOBOSLIKARSKO LIČILAČKI RADOVI </t>
  </si>
  <si>
    <t>7.2.</t>
  </si>
  <si>
    <t>7.3.</t>
  </si>
  <si>
    <t>8. INSTALACIJE VODOVODA I KANALIZACIJE, SANITARNA OPREMA</t>
  </si>
  <si>
    <t>9. ELEKTROTEHNIČKE INSTALACIJE</t>
  </si>
  <si>
    <t>OPĆI OPIS INSTALACIJA VODOVODA I KANALIZACIJE I SANITARNE OPREME</t>
  </si>
  <si>
    <t>OPĆI OPIS SOBOSLIKARSKO LIČILAČKI RADOVI</t>
  </si>
  <si>
    <t>Otucanje zbuke zidova na mjestima oštećenja ili dotrajalosti postojeće žbuke. Žbuka se ne otucava na mjestima gdje je potpuno "zdrava" ( bez pukotina i čvrsto sljubljena na konstrukciju. Površine za otucanje mora odobriti nadzorni inženjer. Utovar, odvoz i istovar na lokaciju  udaljenu do 10 km. Obračum po m2 otučene žbuke.</t>
  </si>
  <si>
    <t>m'</t>
  </si>
  <si>
    <t>Popravak žbuke stropova stropova u svim prostorijama stana. Stavka obuhvaća otucanje labavih i ispucalih dijelova žbuke te nanošenje novog sloja žbuke na mjestu prethodno skinutog sloja. U cijenu uključen sav potreban rad i materijal. Obračun prema m2 popravljene žbuke.</t>
  </si>
  <si>
    <t xml:space="preserve">          bojanje zidova</t>
  </si>
  <si>
    <t>4.1.</t>
  </si>
  <si>
    <t>Ministarstvo hrvatskih branitelja</t>
  </si>
  <si>
    <t>Zadar, ožujak 2020. godine.</t>
  </si>
  <si>
    <t>Izrada, dobava i ugradba  ulaznih punih vrata stana s protuprovalnom bravom, od  petokomornog PVC profila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</si>
  <si>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Bojanje unutarnjih zidova (novih i postojećih)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</si>
  <si>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10. RAZNI RADOVI</t>
  </si>
  <si>
    <t>10.1.</t>
  </si>
  <si>
    <t>UKUPNO RAZNI RADOVI :</t>
  </si>
  <si>
    <t>10.2.</t>
  </si>
  <si>
    <t xml:space="preserve">kom </t>
  </si>
  <si>
    <t>10.</t>
  </si>
  <si>
    <t>RAZNI RADOVI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</si>
  <si>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</si>
  <si>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SPLITSKO-DALMATINSKA</t>
  </si>
  <si>
    <t>GRAD TROGIR</t>
  </si>
  <si>
    <t>prizemlje</t>
  </si>
  <si>
    <t>Pr+2K+Pk</t>
  </si>
  <si>
    <t>Pažljiva demontaža stolarije sa svim potrebnim radovima i pomoćnim konstrukcijama. Slaganje, utovar, odvoz i pažljivi istovar na lokaciju  udaljenu do 10 km (ulazna vrata 1,0x2,10m)</t>
  </si>
  <si>
    <t>Demontaža (skidanje) završne obloge poda od ker.pločica u sobi i hodniku. Utovar, odvoz i istovar na lokaciju  udaljenu do 10 km. Obračun po m2 srušene podne konstrukcije s oblogom od keramičkih pločica.</t>
  </si>
  <si>
    <t>Demontaža postojećeg  namještaja i ostale opreme stana kao što su kreveti,ormari,stropne i zidne plafonjere i sl. Stavka uključije utovar u vozilo i odvoz na na gradski deponij do 15 km</t>
  </si>
  <si>
    <t>vel. 100/210 cm</t>
  </si>
  <si>
    <t xml:space="preserve">a/ podne keramičke pločice u kupaonici </t>
  </si>
  <si>
    <t>b/ zidne keramičke pločice u kupaonici do visine 2,00m</t>
  </si>
  <si>
    <t>Ličenje postojeće metalne zaštitne konstrukcije terase uljenom bojom u tonu i nijansi po izboru projektanta u jednom temeljnom i dva završna lak premaza. Konstrukcija se sastoji od pet horizonatalnih elementa plosnatog presjeka te jednoh vertikalnog elementa kružnog plosnatog presjeka. U cijenu uključiti sav materijal, popravak oštećenja, te sve pripremne i pomoćne radove (gletanje, brušenje, radne skele i sl.)</t>
  </si>
  <si>
    <t>Zaštitna konstrukcija je dimenzije 70/100 cm</t>
  </si>
  <si>
    <t>Zaštitna konstrukcija je dimenzije 280/100 cm</t>
  </si>
  <si>
    <t>Ispitivanje ispravnosti i funkcionalnosti postojeće vodovodne i kanalizacisjke instalacije u stanu te izdavanje atesta.</t>
  </si>
  <si>
    <t>Završno čišćenje stana što uključuje pranje prozora, podnih površina, zidnih površina od keramičkih pločica, unutrašnje stolarije; sve spremno i čisto za useljenje namještaja korisnika. U cijenu uključen sav potreban rad i materijal. Obračun po m2.</t>
  </si>
  <si>
    <t>Popravak žbuke zidova na mjestima gdje je prethodno skinuta oštećena žbuka . U cijenu uračunati vrijednost svog osnovnog i pomoćnog materijala i rada. Obračun po m2.</t>
  </si>
  <si>
    <t xml:space="preserve"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</t>
  </si>
  <si>
    <t>Stolarski popravak vrata koja se mogu doraditi u funkciju ( izmjena okova, popravci manjih oštećenja , podešavnje,promjena kvaka). Obračun po komadu vrata.</t>
  </si>
  <si>
    <t>5.2.</t>
  </si>
  <si>
    <t>6.2.</t>
  </si>
  <si>
    <t xml:space="preserve">      bojanje stropova</t>
  </si>
  <si>
    <t>7.4.</t>
  </si>
  <si>
    <t>Dobava i ugradba zidne klasične dvoručne mješalice s telefon tušem, crijevom 1,5 m i klizačem tuša.Komplet.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</si>
  <si>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funkcionalnosti.</t>
  </si>
  <si>
    <t>Dobava i montaža utičnice za telefon. U cijenu uključena sva potrebna štemanja za provlačenje novih instalacija, krpanja nakon postavljenih instalacija i svi potrebni radovi i materijali do potpune funkcionalnosti.</t>
  </si>
  <si>
    <t>Dobava i montaža TV utičnice. U cijenu uključena sva potrebna štemanja za provlačenje novih instalacija, krpanja nakon postavljenih instalacija i svi potrebni radovi i materijali do potpune funkcionalnosti.</t>
  </si>
  <si>
    <t>Dobava i ugradba metalnih pragova (lajsni) unutarnjih vrata te lajsne između različitih vrsta završne obloge podova 1,0 do 1,5 cm. Za odabir konzultirati nadzornog inženjera.</t>
  </si>
  <si>
    <t>Brtvljenje spojeva zida i poda u kupaonici na terasi te spoja zida sa sanitarnom opremom (ležeća kada, wc školjka) u kupaonici trajno elastičnim kitom. Stavka obuhvaća pažljivo skidanje postojeće fug mase i silikonskog kita, čišćenje i odmašćivanje površina te ugradnju novog sloja kvalitetog trajno elestičnog vodonepropuisnog kita.U cijenu uključen sav potreban rad i materijal. Obračun po m'</t>
  </si>
  <si>
    <t>Stolarski popravak grilja koji se mogu doraditi i dovesti u funkciju (popravci manjih oštećenja, zamjena okova, kvake,podešavanje). Obačun po komadu grilja.</t>
  </si>
  <si>
    <t>Popločenje podova hodnika keramičkim pločicama I klase debljine 1,0 cm, po izboru investitora i/ili nadzornog inženjera. Pločice se polažu u fleksibilnom građevinskom lijepilu na postojeći cementni estrih s kojega su prethodno skinute ker.pločice. Stavka obuhvaća popravak površine cem. cestriha po potrebi samonivelirajućom masom, ugradnja novih keramičkih pločica te fugiranje. U cijenu uključen sav potreban rad i materijal do potpune gotovosti. Obračun po m2 postavljenih pločica.</t>
  </si>
  <si>
    <t>Ponovno fugiranje podnih i zidnih keramičkih pločica u kupaonici 2K epoksidnim masama. U cijenu uključeno odtranjivanje postojeće fug mase, čišćenje i odmašćivanje te ugradnju nove fug mase (2K epoksidna masa), sav potreban rad i materijal do potpune gotovosti. Obračun po m2 fugiranih pločica.</t>
  </si>
  <si>
    <t>Popravak završnog sloja poda od parketa u dnevnom boravku i blagovaonici brušenjem i min. dvostrukim lakiranjem. Lak tipa karakteristika kao chromoden. U cijenu uključen sav potreban rad i materijal, te skidanje postojećih i ugradnja novih kutnih letvica, sve  do potpune gotovosti. Obračun po m2 popravljenog parketa i m' zamjenjenih letvica.</t>
  </si>
  <si>
    <t>Polaganje završnog sloja poda u sobi od klasičnog parketa II. klase, hrast d=2,1 cm, brušen I trostruko lakiran. U cijenu uključeno fino paravnavanje materijalom za poravnavanje, čišćenje podloge, sav potreban rad i materijal do potpune gotovosti. Obračun po m2 postavljenog parketa i m' postavljenih kutnih letvica.</t>
  </si>
  <si>
    <t>Čišćenje, dezinfekcija i servis postojeće klima jedinice (vanjska i unutarnja jedinica) te izdavanje atesta o ispravnosti. U cijenu uključen sav potreban rad i materijal. Obračun po komadu.</t>
  </si>
  <si>
    <t>UKUPNA REKAPITULACIJA</t>
  </si>
  <si>
    <t>PDV:</t>
  </si>
  <si>
    <t>Miševac 98G</t>
  </si>
  <si>
    <t>Skidanje sokla podne obloge od keramičkih pločica pločica u hodniku. Utovar, odvoz i istovar na lokaciju  udaljenu do 10 km. Obračun po m2 skinutih zidnih keramičkih pločica.</t>
  </si>
  <si>
    <t xml:space="preserve">Zidarska obrada oko novougrađenih ulaznih vrata, unutarnjih vrata. Uključivo eventualni popravak ploha oko ugrađenih elemenata, štemanja i žbukanja tj. dovođenje otvora u pravokutni oblik, po potrebi, te potrebna radna skela. </t>
  </si>
  <si>
    <t xml:space="preserve">PVC ulazna vrata stana u boji drveta </t>
  </si>
  <si>
    <t>Ličenje postojeće stolarije sa svim potrebnim pripremnim radovima.  Postojeća stolarija (vrata), sa svim predradnjama (skidanje stare boje, brušenje, stolarski popravci, kitanje, završni premaz). U cijenu uključen sav potreban rad i materijal do potpune gotovosti. Cijena po komadu oličene stolarije.</t>
  </si>
  <si>
    <t>Dobava i ugradba  jednoručne mješalicom  u kupaonici  s fleksibilnim priključnim cijevima i sl.  U cijenu uračunati sav potreban materijal i rad do potpune gotovosti. Komplet.</t>
  </si>
  <si>
    <t>Dobava, ugradnja i spajanje zidnih i stropnih svjetiljki (plafonjere) s grlom E27 i štedne žarulje 11W u prostoru kuhinje, dnevnog boravka i blagovaonice te sobee. U cijenu uključeni svi potrebni radovi i materijali do potpune funkcionalnosti.</t>
  </si>
  <si>
    <t>Dobava, ugradnja i spajanje stropne svjetiljke u kupaonici, opalni pokrov, tip kao SITECO EUROPLEX TC, IP65, komplet sa izvorom svjetlosti 2xTC-LEL 18W, cod. 5LS23472TR ili jednakovrijedan proizvod. U cijenu uključeni svi potrebni radovi i materijali do potpune funkcionalnosti.</t>
  </si>
  <si>
    <t>Dobava i montaža prekidača običnog podžbuknog (kuhinja, blagovaonica, dnevni boravak, sobe). U cijenu uključenai svi potrebni radovi i materijali do potpune funkcionalnosti.</t>
  </si>
  <si>
    <t>Dobava i montaža serijskog prekidača podžbuknog. U cijenu uključenai svi potrebni radovi i materijali do potpune funkcionalnosti.</t>
  </si>
  <si>
    <t>Dobava i montaža šuko utičnica. U cijenu uključeni svi potrebni radovi i materijali do potpune funkcionalnosti.</t>
  </si>
  <si>
    <t>Dobava i montaža šuko utičnice II/p OG montirane podžbukno do visine poklopca utičnica. U cijenu uključeni svi  materijali do potpune funkcionalnosti.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</si>
</sst>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10"/>
      <name val="CRO_Swiss_Light-Normal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ont="1" applyFill="1"/>
    <xf numFmtId="0" fontId="22" fillId="0" borderId="0" xfId="0" applyFont="1" applyAlignment="1" applyProtection="1">
      <alignment horizontal="center" wrapText="1"/>
    </xf>
    <xf numFmtId="0" fontId="23" fillId="0" borderId="0" xfId="0" applyFont="1" applyProtection="1"/>
    <xf numFmtId="0" fontId="1" fillId="0" borderId="0" xfId="0" applyFont="1" applyAlignment="1">
      <alignment horizontal="left" vertical="center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0" quotePrefix="1" applyFont="1" applyFill="1" applyAlignment="1" applyProtection="1">
      <alignment horizontal="justify" vertical="justify" wrapText="1"/>
    </xf>
    <xf numFmtId="0" fontId="9" fillId="2" borderId="0" xfId="0" applyFont="1" applyFill="1" applyBorder="1" applyAlignment="1" applyProtection="1">
      <alignment horizontal="justify" vertical="top" wrapText="1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Fill="1" applyAlignment="1" applyProtection="1">
      <alignment horizontal="justify" vertical="justify" wrapText="1"/>
    </xf>
    <xf numFmtId="0" fontId="10" fillId="2" borderId="0" xfId="0" applyFont="1" applyFill="1" applyAlignment="1" applyProtection="1">
      <alignment horizontal="justify" vertical="justify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17" fillId="3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wrapText="1"/>
    </xf>
    <xf numFmtId="4" fontId="0" fillId="2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horizontal="center" wrapText="1"/>
    </xf>
    <xf numFmtId="2" fontId="0" fillId="0" borderId="5" xfId="0" applyNumberFormat="1" applyFont="1" applyBorder="1" applyAlignment="1" applyProtection="1">
      <alignment horizontal="center"/>
    </xf>
    <xf numFmtId="4" fontId="0" fillId="0" borderId="5" xfId="0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2" fontId="0" fillId="2" borderId="3" xfId="0" applyNumberFormat="1" applyFont="1" applyFill="1" applyBorder="1" applyAlignment="1" applyProtection="1">
      <alignment horizontal="center"/>
    </xf>
    <xf numFmtId="4" fontId="0" fillId="2" borderId="3" xfId="0" applyNumberFormat="1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2" fontId="0" fillId="2" borderId="5" xfId="0" applyNumberFormat="1" applyFont="1" applyFill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 wrapText="1"/>
    </xf>
    <xf numFmtId="2" fontId="0" fillId="2" borderId="5" xfId="0" applyNumberFormat="1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0" fillId="0" borderId="0" xfId="0" applyFont="1" applyBorder="1" applyAlignment="1" applyProtection="1">
      <alignment horizontal="center" wrapText="1"/>
    </xf>
    <xf numFmtId="4" fontId="0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2" fontId="0" fillId="2" borderId="0" xfId="0" applyNumberFormat="1" applyFont="1" applyFill="1" applyBorder="1" applyAlignment="1" applyProtection="1">
      <alignment horizontal="center" wrapText="1"/>
    </xf>
    <xf numFmtId="2" fontId="0" fillId="2" borderId="0" xfId="0" applyNumberFormat="1" applyFont="1" applyFill="1" applyBorder="1" applyAlignment="1" applyProtection="1">
      <alignment horizontal="center"/>
    </xf>
    <xf numFmtId="4" fontId="0" fillId="2" borderId="6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vertical="top" wrapText="1"/>
    </xf>
    <xf numFmtId="2" fontId="24" fillId="0" borderId="0" xfId="0" applyNumberFormat="1" applyFont="1" applyFill="1" applyAlignment="1" applyProtection="1">
      <alignment horizontal="justify" vertical="top" wrapText="1"/>
    </xf>
    <xf numFmtId="0" fontId="7" fillId="0" borderId="0" xfId="0" applyFont="1" applyAlignment="1" applyProtection="1">
      <alignment vertical="top" wrapText="1"/>
    </xf>
    <xf numFmtId="0" fontId="0" fillId="0" borderId="0" xfId="0" applyFont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right" vertical="top"/>
    </xf>
    <xf numFmtId="164" fontId="1" fillId="3" borderId="0" xfId="0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Protection="1"/>
    <xf numFmtId="0" fontId="0" fillId="2" borderId="0" xfId="0" applyFont="1" applyFill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Protection="1"/>
    <xf numFmtId="0" fontId="0" fillId="2" borderId="0" xfId="0" applyFill="1" applyProtection="1"/>
    <xf numFmtId="4" fontId="0" fillId="2" borderId="0" xfId="0" applyNumberFormat="1" applyFont="1" applyFill="1" applyProtection="1"/>
    <xf numFmtId="0" fontId="0" fillId="0" borderId="5" xfId="0" applyFont="1" applyBorder="1" applyProtection="1"/>
    <xf numFmtId="0" fontId="0" fillId="2" borderId="5" xfId="0" applyFont="1" applyFill="1" applyBorder="1" applyProtection="1"/>
    <xf numFmtId="0" fontId="0" fillId="2" borderId="5" xfId="0" applyFill="1" applyBorder="1" applyProtection="1"/>
    <xf numFmtId="4" fontId="0" fillId="2" borderId="5" xfId="0" applyNumberFormat="1" applyFont="1" applyFill="1" applyBorder="1" applyProtection="1"/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3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4" fontId="0" fillId="0" borderId="3" xfId="0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4" fontId="0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4" fontId="0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2" fontId="24" fillId="0" borderId="0" xfId="0" applyNumberFormat="1" applyFont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4" fontId="0" fillId="2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 vertical="top" wrapText="1"/>
    </xf>
    <xf numFmtId="4" fontId="0" fillId="0" borderId="0" xfId="0" applyNumberFormat="1" applyFont="1" applyBorder="1" applyAlignment="1" applyProtection="1">
      <alignment horizontal="center" wrapText="1"/>
    </xf>
    <xf numFmtId="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Protection="1"/>
    <xf numFmtId="0" fontId="11" fillId="2" borderId="0" xfId="0" applyFont="1" applyFill="1" applyBorder="1" applyAlignment="1" applyProtection="1">
      <alignment horizontal="justify" vertical="justify" wrapText="1"/>
    </xf>
    <xf numFmtId="0" fontId="6" fillId="0" borderId="0" xfId="0" applyFont="1" applyProtection="1"/>
    <xf numFmtId="0" fontId="7" fillId="2" borderId="0" xfId="0" applyFont="1" applyFill="1" applyAlignment="1" applyProtection="1">
      <alignment horizontal="center" vertical="top" wrapText="1"/>
    </xf>
    <xf numFmtId="0" fontId="17" fillId="2" borderId="0" xfId="0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horizontal="justify" vertical="top" wrapText="1"/>
    </xf>
    <xf numFmtId="4" fontId="0" fillId="2" borderId="5" xfId="0" applyNumberFormat="1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21" fillId="0" borderId="0" xfId="0" applyFont="1" applyBorder="1" applyAlignment="1" applyProtection="1">
      <alignment horizontal="center" wrapText="1"/>
    </xf>
    <xf numFmtId="4" fontId="0" fillId="0" borderId="3" xfId="0" applyNumberFormat="1" applyFont="1" applyBorder="1" applyAlignment="1" applyProtection="1">
      <alignment horizontal="center"/>
    </xf>
    <xf numFmtId="0" fontId="14" fillId="0" borderId="0" xfId="0" applyFont="1" applyFill="1" applyAlignment="1" applyProtection="1">
      <alignment horizontal="justify" vertical="justify" wrapText="1"/>
    </xf>
    <xf numFmtId="0" fontId="18" fillId="0" borderId="0" xfId="0" applyFont="1" applyProtection="1"/>
    <xf numFmtId="0" fontId="10" fillId="0" borderId="0" xfId="3" applyFont="1" applyFill="1" applyAlignment="1" applyProtection="1">
      <alignment horizontal="justify" vertical="center"/>
    </xf>
    <xf numFmtId="164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/>
    </xf>
    <xf numFmtId="164" fontId="0" fillId="3" borderId="4" xfId="0" applyNumberFormat="1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showZeros="0" tabSelected="1" view="pageLayout" zoomScale="115" zoomScaleNormal="100" zoomScalePageLayoutView="115" workbookViewId="0">
      <selection activeCell="E50" sqref="E50:G50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56"/>
      <c r="B5" s="56"/>
      <c r="C5" s="56"/>
      <c r="D5" s="56"/>
      <c r="E5" s="1"/>
      <c r="F5" s="1"/>
      <c r="G5" s="1"/>
      <c r="H5" s="1"/>
      <c r="I5" s="1"/>
    </row>
    <row r="6" spans="1:10">
      <c r="A6" s="57" t="s">
        <v>0</v>
      </c>
      <c r="B6" s="57"/>
      <c r="C6" s="57"/>
      <c r="D6" s="57"/>
      <c r="E6" s="57"/>
      <c r="F6" s="1"/>
      <c r="G6" s="1"/>
      <c r="H6" s="1"/>
      <c r="I6" s="1"/>
    </row>
    <row r="7" spans="1:10" ht="15" customHeight="1">
      <c r="A7" s="57" t="s">
        <v>1</v>
      </c>
      <c r="B7" s="57"/>
      <c r="C7" s="57"/>
      <c r="D7" s="57"/>
      <c r="E7" s="57"/>
      <c r="F7" s="1"/>
      <c r="G7" s="1"/>
      <c r="H7" s="1"/>
      <c r="I7" s="1"/>
    </row>
    <row r="8" spans="1:10">
      <c r="A8" s="56" t="s">
        <v>66</v>
      </c>
      <c r="B8" s="56"/>
      <c r="C8" s="56"/>
      <c r="D8" s="56"/>
      <c r="E8" s="56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58" t="s">
        <v>2</v>
      </c>
      <c r="C12" s="58"/>
      <c r="D12" s="58"/>
      <c r="E12" s="58"/>
      <c r="F12" s="58"/>
      <c r="G12" s="58"/>
      <c r="H12" s="58"/>
      <c r="I12" s="58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48" t="s">
        <v>4</v>
      </c>
      <c r="B16" s="48"/>
      <c r="C16" s="48"/>
      <c r="D16" s="1"/>
      <c r="E16" s="49" t="s">
        <v>147</v>
      </c>
      <c r="F16" s="49"/>
      <c r="G16" s="49"/>
      <c r="H16" s="49"/>
      <c r="I16" s="49"/>
      <c r="J16" s="49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48" t="s">
        <v>5</v>
      </c>
      <c r="B18" s="48"/>
      <c r="C18" s="48"/>
      <c r="D18" s="1"/>
      <c r="E18" s="49">
        <v>95131524528</v>
      </c>
      <c r="F18" s="49"/>
      <c r="G18" s="49"/>
      <c r="H18" s="49"/>
      <c r="I18" s="49"/>
      <c r="J18" s="49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48" t="s">
        <v>3</v>
      </c>
      <c r="B20" s="48"/>
      <c r="C20" s="48"/>
      <c r="D20" s="1"/>
      <c r="E20" s="49" t="s">
        <v>159</v>
      </c>
      <c r="F20" s="49"/>
      <c r="G20" s="49"/>
      <c r="H20" s="49"/>
      <c r="I20" s="49"/>
      <c r="J20" s="49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48" t="s">
        <v>6</v>
      </c>
      <c r="B22" s="48"/>
      <c r="C22" s="48"/>
      <c r="D22" s="1"/>
      <c r="E22" s="49" t="s">
        <v>160</v>
      </c>
      <c r="F22" s="49"/>
      <c r="G22" s="49"/>
      <c r="H22" s="49"/>
      <c r="I22" s="49"/>
      <c r="J22" s="49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48" t="s">
        <v>7</v>
      </c>
      <c r="B24" s="48"/>
      <c r="C24" s="48"/>
      <c r="D24" s="1"/>
      <c r="E24" s="49" t="s">
        <v>195</v>
      </c>
      <c r="F24" s="49"/>
      <c r="G24" s="49"/>
      <c r="H24" s="49"/>
      <c r="I24" s="49"/>
      <c r="J24" s="49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48" t="s">
        <v>14</v>
      </c>
      <c r="B26" s="48"/>
      <c r="C26" s="48"/>
      <c r="D26" s="1"/>
      <c r="E26" s="49"/>
      <c r="F26" s="49"/>
      <c r="G26" s="49"/>
      <c r="H26" s="49"/>
      <c r="I26" s="49"/>
      <c r="J26" s="49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48" t="s">
        <v>8</v>
      </c>
      <c r="B28" s="48"/>
      <c r="C28" s="48"/>
      <c r="D28" s="1"/>
      <c r="E28" s="53">
        <v>48.6</v>
      </c>
      <c r="F28" s="53"/>
      <c r="G28" s="53"/>
      <c r="H28" s="53"/>
      <c r="I28" s="53"/>
      <c r="J28" s="53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48" t="s">
        <v>9</v>
      </c>
      <c r="B30" s="48"/>
      <c r="C30" s="48"/>
      <c r="D30" s="1"/>
      <c r="E30" s="49" t="s">
        <v>161</v>
      </c>
      <c r="F30" s="49"/>
      <c r="G30" s="49"/>
      <c r="H30" s="49"/>
      <c r="I30" s="49"/>
      <c r="J30" s="49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48" t="s">
        <v>10</v>
      </c>
      <c r="B32" s="48"/>
      <c r="C32" s="48"/>
      <c r="D32" s="1"/>
      <c r="E32" s="49" t="s">
        <v>162</v>
      </c>
      <c r="F32" s="49"/>
      <c r="G32" s="49"/>
      <c r="H32" s="49"/>
      <c r="I32" s="49"/>
      <c r="J32" s="49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48" t="s">
        <v>12</v>
      </c>
      <c r="B34" s="48"/>
      <c r="C34" s="48"/>
      <c r="D34" s="1"/>
      <c r="E34" s="49"/>
      <c r="F34" s="49"/>
      <c r="G34" s="49"/>
      <c r="H34" s="49"/>
      <c r="I34" s="49"/>
      <c r="J34" s="49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48" t="s">
        <v>11</v>
      </c>
      <c r="B36" s="48"/>
      <c r="C36" s="48"/>
      <c r="D36" s="1"/>
      <c r="E36" s="49" t="s">
        <v>26</v>
      </c>
      <c r="F36" s="49"/>
      <c r="G36" s="49"/>
      <c r="H36" s="49"/>
      <c r="I36" s="49"/>
      <c r="J36" s="49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23"/>
      <c r="B38" s="23"/>
      <c r="C38" s="23"/>
      <c r="D38" s="25"/>
      <c r="E38" s="54"/>
      <c r="F38" s="54"/>
      <c r="G38" s="54"/>
      <c r="H38" s="24"/>
      <c r="I38" s="24"/>
      <c r="J38" s="4"/>
    </row>
    <row r="39" spans="1:10" ht="15" customHeight="1">
      <c r="A39" s="48" t="s">
        <v>13</v>
      </c>
      <c r="B39" s="48"/>
      <c r="C39" s="48"/>
      <c r="D39" s="8"/>
      <c r="E39" s="55"/>
      <c r="F39" s="55"/>
      <c r="G39" s="55"/>
      <c r="H39" s="15"/>
      <c r="I39" s="15"/>
      <c r="J39" s="15"/>
    </row>
    <row r="40" spans="1:10" ht="15" customHeight="1">
      <c r="A40" s="23"/>
      <c r="B40" s="23"/>
      <c r="C40" s="23"/>
      <c r="D40" s="8"/>
      <c r="E40" s="54"/>
      <c r="F40" s="54"/>
      <c r="G40" s="54"/>
      <c r="H40" s="15"/>
      <c r="I40" s="15"/>
      <c r="J40" s="15"/>
    </row>
    <row r="41" spans="1:10" ht="15" customHeight="1">
      <c r="A41" s="48" t="s">
        <v>45</v>
      </c>
      <c r="B41" s="48"/>
      <c r="C41" s="48"/>
      <c r="D41" s="8"/>
      <c r="E41" s="55"/>
      <c r="F41" s="55"/>
      <c r="G41" s="55"/>
      <c r="H41" s="15"/>
      <c r="I41" s="15"/>
      <c r="J41" s="15"/>
    </row>
    <row r="42" spans="1:10" ht="15" customHeight="1">
      <c r="A42" s="5"/>
      <c r="B42" s="5"/>
      <c r="C42" s="5"/>
      <c r="D42" s="6"/>
      <c r="E42" s="54"/>
      <c r="F42" s="54"/>
      <c r="G42" s="54"/>
      <c r="H42" s="13"/>
      <c r="I42" s="13"/>
      <c r="J42" s="14"/>
    </row>
    <row r="43" spans="1:10">
      <c r="A43" s="5"/>
      <c r="B43" s="5"/>
      <c r="C43" s="2" t="s">
        <v>5</v>
      </c>
      <c r="D43" s="6"/>
      <c r="E43" s="55"/>
      <c r="F43" s="55"/>
      <c r="G43" s="55"/>
      <c r="H43" s="13"/>
      <c r="I43" s="13"/>
      <c r="J43" s="14"/>
    </row>
    <row r="44" spans="1:10" ht="15" customHeight="1">
      <c r="A44" s="5"/>
      <c r="B44" s="5"/>
      <c r="C44" s="5"/>
      <c r="D44" s="6"/>
      <c r="E44" s="54"/>
      <c r="F44" s="54"/>
      <c r="G44" s="54"/>
      <c r="H44" s="13"/>
      <c r="I44" s="13"/>
      <c r="J44" s="14"/>
    </row>
    <row r="45" spans="1:10" ht="15" customHeight="1">
      <c r="A45" s="48" t="s">
        <v>15</v>
      </c>
      <c r="B45" s="48"/>
      <c r="C45" s="48"/>
      <c r="D45" s="6"/>
      <c r="E45" s="55"/>
      <c r="F45" s="55"/>
      <c r="G45" s="55"/>
      <c r="H45" s="13"/>
      <c r="I45" s="13"/>
      <c r="J45" s="14"/>
    </row>
    <row r="46" spans="1:10" ht="15" customHeight="1">
      <c r="A46" s="9"/>
      <c r="B46" s="9"/>
      <c r="C46" s="9"/>
      <c r="D46" s="6"/>
      <c r="E46" s="45"/>
      <c r="F46" s="45"/>
      <c r="G46" s="45"/>
      <c r="H46" s="13"/>
      <c r="I46" s="13"/>
      <c r="J46" s="14"/>
    </row>
    <row r="47" spans="1:10" ht="15" customHeight="1">
      <c r="A47" s="50" t="s">
        <v>16</v>
      </c>
      <c r="B47" s="50"/>
      <c r="C47" s="50"/>
      <c r="D47" s="6"/>
      <c r="E47" s="46"/>
      <c r="F47" s="46"/>
      <c r="G47" s="46"/>
      <c r="H47" s="13"/>
      <c r="I47" s="13"/>
      <c r="J47" s="14"/>
    </row>
    <row r="48" spans="1:10" ht="15" customHeight="1">
      <c r="A48" s="28"/>
      <c r="B48" s="28"/>
      <c r="C48" s="28"/>
      <c r="D48" s="6"/>
      <c r="E48" s="46"/>
      <c r="F48" s="46"/>
      <c r="G48" s="46"/>
      <c r="H48" s="13"/>
      <c r="I48" s="13"/>
      <c r="J48" s="14"/>
    </row>
    <row r="49" spans="1:10" ht="15" customHeight="1">
      <c r="A49" s="9"/>
      <c r="B49" s="9"/>
      <c r="C49" s="9"/>
      <c r="D49" s="6"/>
      <c r="E49" s="46"/>
      <c r="F49" s="46"/>
      <c r="G49" s="46"/>
      <c r="H49" s="13"/>
      <c r="I49" s="13"/>
      <c r="J49" s="14"/>
    </row>
    <row r="50" spans="1:10">
      <c r="A50" s="50" t="s">
        <v>35</v>
      </c>
      <c r="B50" s="50"/>
      <c r="C50" s="50"/>
      <c r="D50" s="6"/>
      <c r="E50" s="51">
        <f>troškovnik!F231</f>
        <v>0</v>
      </c>
      <c r="F50" s="51"/>
      <c r="G50" s="51"/>
      <c r="H50" s="13"/>
      <c r="I50" s="13"/>
      <c r="J50" s="14"/>
    </row>
    <row r="51" spans="1:10" ht="15" customHeight="1">
      <c r="A51" s="9"/>
      <c r="B51" s="9"/>
      <c r="C51" s="9"/>
      <c r="D51" s="6"/>
      <c r="E51" s="34"/>
      <c r="F51" s="34"/>
      <c r="G51" s="34"/>
      <c r="H51" s="13"/>
      <c r="I51" s="13"/>
      <c r="J51" s="14"/>
    </row>
    <row r="52" spans="1:10">
      <c r="A52" s="50" t="s">
        <v>17</v>
      </c>
      <c r="B52" s="50"/>
      <c r="C52" s="50"/>
      <c r="D52" s="10"/>
      <c r="E52" s="52">
        <f>troškovnik!F233</f>
        <v>0</v>
      </c>
      <c r="F52" s="52"/>
      <c r="G52" s="52"/>
      <c r="H52" s="12"/>
      <c r="I52" s="12"/>
      <c r="J52" s="11"/>
    </row>
    <row r="53" spans="1:10" ht="15" customHeight="1">
      <c r="A53" s="18"/>
      <c r="B53" s="18"/>
      <c r="C53" s="18"/>
      <c r="D53" s="10"/>
      <c r="E53" s="12"/>
      <c r="F53" s="12"/>
      <c r="G53" s="12"/>
      <c r="H53" s="12"/>
      <c r="I53" s="12"/>
      <c r="J53" s="11"/>
    </row>
    <row r="54" spans="1:10" ht="15" customHeight="1">
      <c r="A54" s="19"/>
      <c r="B54" s="19"/>
      <c r="C54" s="19"/>
      <c r="D54" s="19"/>
      <c r="E54" s="47" t="s">
        <v>148</v>
      </c>
      <c r="F54" s="47"/>
      <c r="G54" s="47"/>
      <c r="H54" s="19"/>
      <c r="I54" s="19"/>
      <c r="J54" s="19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XfQ1k+yI/ZcGqNo/DECLLXhH3jCNdVr4/jRYAuOnq0p5mMwGSyMEYBCZroDM6uzYj9aVy52lPua6Y2MXj3lVMQ==" saltValue="RQ/lRW1lE9UAaGTyQEu0aQ==" spinCount="100000" sheet="1" objects="1" scenarios="1"/>
  <mergeCells count="41"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zoomScaleNormal="100" workbookViewId="0">
      <selection activeCell="A20" sqref="A20:K20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7" customFormat="1" ht="30" customHeight="1">
      <c r="A4" s="59" t="s">
        <v>53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0" customHeight="1">
      <c r="A5" s="59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customHeight="1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9.25" customHeight="1">
      <c r="A7" s="59" t="s">
        <v>49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>
      <c r="A8" s="59" t="s">
        <v>37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30" customHeight="1">
      <c r="A9" s="59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30" customHeight="1">
      <c r="A10" s="59" t="s">
        <v>47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>
      <c r="A11" s="59" t="s">
        <v>46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30" customHeight="1">
      <c r="A12" s="59" t="s">
        <v>55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48.75" customHeight="1">
      <c r="A13" s="59" t="s">
        <v>51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30" customHeight="1">
      <c r="A14" s="59" t="s">
        <v>56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1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61" t="s">
        <v>38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7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30" customHeight="1">
      <c r="A18" s="59" t="s">
        <v>52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3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>
      <c r="A20" s="59" t="s">
        <v>39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>
      <c r="A21" s="17"/>
      <c r="B21" s="17"/>
      <c r="C21" s="59" t="s">
        <v>40</v>
      </c>
      <c r="D21" s="49"/>
      <c r="E21" s="49"/>
      <c r="F21" s="49"/>
      <c r="G21" s="49"/>
      <c r="H21" s="49"/>
      <c r="I21" s="49"/>
      <c r="J21" s="49"/>
      <c r="K21" s="49"/>
    </row>
    <row r="22" spans="1:11" ht="30" customHeight="1">
      <c r="A22" s="21"/>
      <c r="B22" s="21"/>
      <c r="C22" s="59" t="s">
        <v>41</v>
      </c>
      <c r="D22" s="49"/>
      <c r="E22" s="49"/>
      <c r="F22" s="49"/>
      <c r="G22" s="49"/>
      <c r="H22" s="49"/>
      <c r="I22" s="49"/>
      <c r="J22" s="49"/>
      <c r="K22" s="49"/>
    </row>
    <row r="23" spans="1:11">
      <c r="A23" s="21"/>
      <c r="B23" s="21"/>
      <c r="C23" s="59" t="s">
        <v>42</v>
      </c>
      <c r="D23" s="49"/>
      <c r="E23" s="49"/>
      <c r="F23" s="49"/>
      <c r="G23" s="49"/>
      <c r="H23" s="49"/>
      <c r="I23" s="49"/>
      <c r="J23" s="49"/>
      <c r="K23" s="49"/>
    </row>
    <row r="24" spans="1:11" ht="30" customHeight="1">
      <c r="A24" s="21"/>
      <c r="B24" s="21"/>
      <c r="C24" s="59" t="s">
        <v>43</v>
      </c>
      <c r="D24" s="49"/>
      <c r="E24" s="49"/>
      <c r="F24" s="49"/>
      <c r="G24" s="49"/>
      <c r="H24" s="49"/>
      <c r="I24" s="49"/>
      <c r="J24" s="49"/>
      <c r="K24" s="49"/>
    </row>
    <row r="25" spans="1:11" ht="11.25" customHeight="1">
      <c r="A25" s="21"/>
      <c r="B25" s="21"/>
      <c r="C25" s="21"/>
      <c r="D25" s="21"/>
      <c r="E25" s="54"/>
      <c r="F25" s="54"/>
      <c r="G25" s="54"/>
      <c r="H25" s="54"/>
      <c r="I25" s="54"/>
      <c r="J25" s="54"/>
      <c r="K25" s="21"/>
    </row>
    <row r="26" spans="1:11">
      <c r="A26" s="21"/>
      <c r="B26" s="21"/>
      <c r="C26" s="20" t="s">
        <v>44</v>
      </c>
      <c r="D26" s="21"/>
      <c r="E26" s="55"/>
      <c r="F26" s="55"/>
      <c r="G26" s="55"/>
      <c r="H26" s="55"/>
      <c r="I26" s="55"/>
      <c r="J26" s="55"/>
      <c r="K26" s="21"/>
    </row>
    <row r="27" spans="1:11" ht="15" customHeight="1">
      <c r="A27" s="21"/>
      <c r="B27" s="21"/>
      <c r="C27" s="21"/>
      <c r="D27" s="21"/>
      <c r="E27" s="54"/>
      <c r="F27" s="54"/>
      <c r="G27" s="54"/>
      <c r="H27" s="54"/>
      <c r="I27" s="54"/>
      <c r="J27" s="54"/>
      <c r="K27" s="21"/>
    </row>
    <row r="28" spans="1:11">
      <c r="A28" s="21"/>
      <c r="B28" s="21"/>
      <c r="C28" s="20" t="s">
        <v>13</v>
      </c>
      <c r="D28" s="17"/>
      <c r="E28" s="55"/>
      <c r="F28" s="55"/>
      <c r="G28" s="55"/>
      <c r="H28" s="55"/>
      <c r="I28" s="55"/>
      <c r="J28" s="55"/>
      <c r="K28" s="21"/>
    </row>
    <row r="29" spans="1:11">
      <c r="A29" s="21"/>
      <c r="B29" s="21"/>
      <c r="C29" s="5"/>
      <c r="D29" s="5"/>
      <c r="E29" s="54"/>
      <c r="F29" s="54"/>
      <c r="G29" s="54"/>
      <c r="H29" s="54"/>
      <c r="I29" s="54"/>
      <c r="J29" s="54"/>
      <c r="K29" s="21"/>
    </row>
    <row r="30" spans="1:11">
      <c r="A30" s="24"/>
      <c r="B30" s="24"/>
      <c r="C30" s="23" t="s">
        <v>45</v>
      </c>
      <c r="D30" s="5"/>
      <c r="E30" s="55"/>
      <c r="F30" s="55"/>
      <c r="G30" s="55"/>
      <c r="H30" s="55"/>
      <c r="I30" s="55"/>
      <c r="J30" s="55"/>
      <c r="K30" s="24"/>
    </row>
    <row r="31" spans="1:11">
      <c r="A31" s="24"/>
      <c r="B31" s="24"/>
      <c r="C31" s="5"/>
      <c r="D31" s="5"/>
      <c r="E31" s="54"/>
      <c r="F31" s="54"/>
      <c r="G31" s="54"/>
      <c r="H31" s="54"/>
      <c r="I31" s="54"/>
      <c r="J31" s="54"/>
      <c r="K31" s="24"/>
    </row>
    <row r="32" spans="1:11">
      <c r="A32" s="21"/>
      <c r="B32" s="21"/>
      <c r="C32" s="20" t="s">
        <v>5</v>
      </c>
      <c r="D32" s="5"/>
      <c r="E32" s="55"/>
      <c r="F32" s="55"/>
      <c r="G32" s="55"/>
      <c r="H32" s="55"/>
      <c r="I32" s="55"/>
      <c r="J32" s="55"/>
      <c r="K32" s="21"/>
    </row>
    <row r="33" spans="1:11" ht="15" customHeight="1">
      <c r="A33" s="21"/>
      <c r="B33" s="21"/>
      <c r="C33" s="5"/>
      <c r="D33" s="5"/>
      <c r="E33" s="54"/>
      <c r="F33" s="54"/>
      <c r="G33" s="54"/>
      <c r="H33" s="54"/>
      <c r="I33" s="54"/>
      <c r="J33" s="54"/>
      <c r="K33" s="21"/>
    </row>
    <row r="34" spans="1:11">
      <c r="A34" s="21"/>
      <c r="B34" s="21"/>
      <c r="C34" s="20" t="s">
        <v>15</v>
      </c>
      <c r="D34" s="17"/>
      <c r="E34" s="55"/>
      <c r="F34" s="55"/>
      <c r="G34" s="55"/>
      <c r="H34" s="55"/>
      <c r="I34" s="55"/>
      <c r="J34" s="55"/>
      <c r="K34" s="21"/>
    </row>
    <row r="35" spans="1:11" ht="15" customHeight="1">
      <c r="A35" s="21"/>
      <c r="B35" s="21"/>
      <c r="C35" s="22"/>
      <c r="D35" s="22"/>
      <c r="E35" s="45"/>
      <c r="F35" s="45"/>
      <c r="G35" s="45"/>
      <c r="H35" s="45"/>
      <c r="I35" s="45"/>
      <c r="J35" s="45"/>
      <c r="K35" s="21"/>
    </row>
    <row r="36" spans="1:11">
      <c r="A36" s="21"/>
      <c r="B36" s="21"/>
      <c r="C36" s="22" t="s">
        <v>16</v>
      </c>
      <c r="D36" s="10"/>
      <c r="E36" s="46"/>
      <c r="F36" s="46"/>
      <c r="G36" s="46"/>
      <c r="H36" s="46"/>
      <c r="I36" s="46"/>
      <c r="J36" s="46"/>
      <c r="K36" s="21"/>
    </row>
    <row r="37" spans="1:11">
      <c r="A37" s="21"/>
      <c r="B37" s="21"/>
      <c r="C37" s="20"/>
      <c r="D37" s="21"/>
      <c r="E37" s="46"/>
      <c r="F37" s="46"/>
      <c r="G37" s="46"/>
      <c r="H37" s="46"/>
      <c r="I37" s="46"/>
      <c r="J37" s="46"/>
      <c r="K37" s="21"/>
    </row>
    <row r="38" spans="1:11">
      <c r="A38" s="21"/>
      <c r="B38" s="21"/>
      <c r="C38" s="20"/>
      <c r="D38" s="21"/>
      <c r="E38" s="46"/>
      <c r="F38" s="46"/>
      <c r="G38" s="46"/>
      <c r="H38" s="46"/>
      <c r="I38" s="46"/>
      <c r="J38" s="46"/>
      <c r="K38" s="21"/>
    </row>
    <row r="39" spans="1:11">
      <c r="A39" s="21"/>
      <c r="B39" s="21"/>
      <c r="C39" s="21"/>
      <c r="D39" s="21"/>
      <c r="E39" s="46"/>
      <c r="F39" s="46"/>
      <c r="G39" s="46"/>
      <c r="H39" s="46"/>
      <c r="I39" s="46"/>
      <c r="J39" s="46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</sheetData>
  <sheetProtection algorithmName="SHA-512" hashValue="oRXT9NvZUw8TDlQ+nMO19Q2Pkst0t8cwhGST5gjE41ALoFvqBM7yN+X8E+baFsz33ky+vgug7WCaB3oW9nbI+g==" saltValue="AZI+i7ysKeLAXtH0VNksIA==" spinCount="100000" sheet="1" objects="1" scenarios="1"/>
  <mergeCells count="25"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Trogir
Miševac 98&amp;C&amp;"Times New Roman,Regular"&amp;9TROŠKOVNIK
Sanacija stana&amp;R&amp;"Times New Roman,Regular"&amp;9Šifra stana:         
Površina stana: 48,6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234"/>
  <sheetViews>
    <sheetView showGridLines="0" showZeros="0" view="pageBreakPreview" zoomScale="115" zoomScaleNormal="110" zoomScaleSheetLayoutView="115" zoomScalePageLayoutView="120" workbookViewId="0">
      <selection activeCell="H245" sqref="H245"/>
    </sheetView>
  </sheetViews>
  <sheetFormatPr defaultRowHeight="15"/>
  <cols>
    <col min="1" max="1" width="5.5703125" style="16" customWidth="1"/>
    <col min="2" max="2" width="1" customWidth="1"/>
    <col min="3" max="3" width="46.5703125" customWidth="1"/>
    <col min="4" max="4" width="0.28515625" customWidth="1"/>
    <col min="5" max="5" width="8.28515625" style="16" customWidth="1"/>
    <col min="6" max="6" width="7.28515625" style="31" customWidth="1"/>
    <col min="7" max="7" width="1" hidden="1" customWidth="1"/>
    <col min="8" max="8" width="8.7109375" style="16" customWidth="1"/>
    <col min="9" max="9" width="0.140625" style="16" hidden="1" customWidth="1"/>
    <col min="10" max="10" width="9.7109375" style="16" customWidth="1"/>
  </cols>
  <sheetData>
    <row r="1" spans="1:12" s="64" customFormat="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s="64" customForma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2" s="64" customFormat="1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s="64" customFormat="1" ht="117" customHeight="1">
      <c r="A4" s="66"/>
      <c r="B4" s="67"/>
      <c r="C4" s="68" t="s">
        <v>81</v>
      </c>
      <c r="D4" s="68"/>
      <c r="E4" s="68"/>
      <c r="F4" s="68"/>
      <c r="G4" s="68"/>
      <c r="H4" s="68"/>
      <c r="I4" s="68"/>
      <c r="J4" s="68"/>
    </row>
    <row r="5" spans="1:12" s="64" customFormat="1" ht="3.75" customHeight="1">
      <c r="A5" s="69"/>
      <c r="B5" s="70"/>
      <c r="C5" s="71"/>
      <c r="D5" s="71"/>
      <c r="E5" s="72"/>
      <c r="F5" s="73"/>
      <c r="G5" s="71"/>
      <c r="H5" s="72"/>
      <c r="I5" s="72"/>
      <c r="J5" s="72"/>
    </row>
    <row r="6" spans="1:12" s="64" customFormat="1" ht="15" customHeight="1">
      <c r="A6" s="74" t="s">
        <v>25</v>
      </c>
      <c r="B6" s="75"/>
      <c r="C6" s="76" t="s">
        <v>18</v>
      </c>
      <c r="D6" s="75"/>
      <c r="E6" s="77" t="s">
        <v>32</v>
      </c>
      <c r="F6" s="78" t="s">
        <v>19</v>
      </c>
      <c r="G6" s="75"/>
      <c r="H6" s="77" t="s">
        <v>33</v>
      </c>
      <c r="I6" s="79"/>
      <c r="J6" s="77" t="s">
        <v>28</v>
      </c>
    </row>
    <row r="7" spans="1:12" s="64" customFormat="1">
      <c r="A7" s="74"/>
      <c r="B7" s="75"/>
      <c r="C7" s="76"/>
      <c r="D7" s="75"/>
      <c r="E7" s="78"/>
      <c r="F7" s="78"/>
      <c r="G7" s="75"/>
      <c r="H7" s="78"/>
      <c r="I7" s="79"/>
      <c r="J7" s="78"/>
    </row>
    <row r="8" spans="1:12" s="64" customFormat="1">
      <c r="A8" s="66"/>
      <c r="B8" s="67"/>
      <c r="C8" s="80"/>
      <c r="D8" s="81"/>
      <c r="E8" s="82"/>
      <c r="F8" s="83"/>
      <c r="G8" s="84"/>
      <c r="H8" s="85"/>
      <c r="I8" s="86"/>
      <c r="J8" s="87">
        <f t="shared" ref="J8" si="0">F8*H8</f>
        <v>0</v>
      </c>
    </row>
    <row r="9" spans="1:12" s="64" customFormat="1" ht="81.75" customHeight="1">
      <c r="A9" s="66" t="s">
        <v>21</v>
      </c>
      <c r="B9" s="67"/>
      <c r="C9" s="88" t="s">
        <v>163</v>
      </c>
      <c r="D9" s="89"/>
      <c r="E9" s="90" t="s">
        <v>82</v>
      </c>
      <c r="F9" s="91">
        <v>1</v>
      </c>
      <c r="G9" s="92"/>
      <c r="H9" s="38"/>
      <c r="I9" s="93"/>
      <c r="J9" s="94">
        <f>F9*H9</f>
        <v>0</v>
      </c>
      <c r="K9" s="81"/>
      <c r="L9" s="81"/>
    </row>
    <row r="10" spans="1:12" s="64" customFormat="1" ht="25.5" customHeight="1">
      <c r="A10" s="66"/>
      <c r="B10" s="67"/>
      <c r="C10" s="88"/>
      <c r="D10" s="89"/>
      <c r="E10" s="95"/>
      <c r="F10" s="96"/>
      <c r="G10" s="97"/>
      <c r="H10" s="98"/>
      <c r="I10" s="98"/>
      <c r="J10" s="83"/>
      <c r="K10" s="81"/>
      <c r="L10" s="81"/>
    </row>
    <row r="11" spans="1:12" s="64" customFormat="1" ht="81.75" customHeight="1">
      <c r="A11" s="99" t="s">
        <v>22</v>
      </c>
      <c r="B11" s="67"/>
      <c r="C11" s="88" t="s">
        <v>164</v>
      </c>
      <c r="D11" s="100"/>
      <c r="E11" s="101" t="s">
        <v>83</v>
      </c>
      <c r="F11" s="94">
        <v>16.100000000000001</v>
      </c>
      <c r="G11" s="92"/>
      <c r="H11" s="40"/>
      <c r="I11" s="93"/>
      <c r="J11" s="94">
        <f>F11*H11</f>
        <v>0</v>
      </c>
    </row>
    <row r="12" spans="1:12" s="64" customFormat="1">
      <c r="A12" s="66"/>
      <c r="B12" s="67"/>
      <c r="C12" s="80"/>
      <c r="D12" s="81"/>
      <c r="E12" s="82"/>
      <c r="F12" s="83"/>
      <c r="G12" s="97"/>
      <c r="H12" s="102"/>
      <c r="I12" s="98"/>
      <c r="J12" s="83"/>
    </row>
    <row r="13" spans="1:12" s="64" customFormat="1" ht="60">
      <c r="A13" s="66" t="s">
        <v>23</v>
      </c>
      <c r="B13" s="67"/>
      <c r="C13" s="103" t="s">
        <v>196</v>
      </c>
      <c r="D13" s="81"/>
      <c r="E13" s="104" t="s">
        <v>143</v>
      </c>
      <c r="F13" s="94">
        <v>9</v>
      </c>
      <c r="G13" s="92"/>
      <c r="H13" s="40"/>
      <c r="I13" s="93"/>
      <c r="J13" s="94">
        <f>F13*H13</f>
        <v>0</v>
      </c>
    </row>
    <row r="14" spans="1:12" s="64" customFormat="1">
      <c r="A14" s="66"/>
      <c r="B14" s="67"/>
      <c r="C14" s="80"/>
      <c r="D14" s="81"/>
      <c r="E14" s="104"/>
      <c r="F14" s="105"/>
      <c r="G14" s="106"/>
      <c r="H14" s="107"/>
      <c r="I14" s="108"/>
      <c r="J14" s="83"/>
    </row>
    <row r="15" spans="1:12" s="64" customFormat="1" ht="105.75" customHeight="1">
      <c r="A15" s="66" t="s">
        <v>24</v>
      </c>
      <c r="B15" s="67"/>
      <c r="C15" s="88" t="s">
        <v>142</v>
      </c>
      <c r="D15" s="81"/>
      <c r="E15" s="104" t="s">
        <v>83</v>
      </c>
      <c r="F15" s="109">
        <v>10</v>
      </c>
      <c r="G15" s="92"/>
      <c r="H15" s="40"/>
      <c r="I15" s="93"/>
      <c r="J15" s="94">
        <f>F15*H15</f>
        <v>0</v>
      </c>
    </row>
    <row r="16" spans="1:12" s="64" customFormat="1" ht="12" customHeight="1">
      <c r="A16" s="66"/>
      <c r="B16" s="67"/>
      <c r="C16" s="110"/>
      <c r="D16" s="81"/>
      <c r="E16" s="104"/>
      <c r="F16" s="105"/>
      <c r="G16" s="106"/>
      <c r="H16" s="107"/>
      <c r="I16" s="108"/>
      <c r="J16" s="105"/>
    </row>
    <row r="17" spans="1:10" s="64" customFormat="1" ht="75.75" customHeight="1">
      <c r="A17" s="66" t="s">
        <v>84</v>
      </c>
      <c r="B17" s="67"/>
      <c r="C17" s="111" t="s">
        <v>165</v>
      </c>
      <c r="D17" s="81"/>
      <c r="E17" s="104" t="s">
        <v>85</v>
      </c>
      <c r="F17" s="109">
        <v>1</v>
      </c>
      <c r="G17" s="92"/>
      <c r="H17" s="40"/>
      <c r="I17" s="93"/>
      <c r="J17" s="94">
        <f>F17*H17</f>
        <v>0</v>
      </c>
    </row>
    <row r="18" spans="1:10" s="64" customFormat="1" ht="18.75" customHeight="1">
      <c r="A18" s="66"/>
      <c r="B18" s="67"/>
      <c r="C18" s="110"/>
      <c r="D18" s="81"/>
      <c r="E18" s="104"/>
      <c r="F18" s="105"/>
      <c r="G18" s="106"/>
      <c r="H18" s="107"/>
      <c r="I18" s="108"/>
      <c r="J18" s="105"/>
    </row>
    <row r="19" spans="1:10" s="64" customFormat="1" ht="63" customHeight="1"/>
    <row r="20" spans="1:10" s="64" customFormat="1" ht="18.75" customHeight="1">
      <c r="A20" s="66"/>
      <c r="B20" s="67"/>
      <c r="C20" s="112"/>
      <c r="D20" s="81"/>
      <c r="E20" s="104"/>
      <c r="F20" s="105"/>
      <c r="G20" s="81"/>
      <c r="H20" s="104"/>
      <c r="I20" s="113"/>
      <c r="J20" s="113"/>
    </row>
    <row r="21" spans="1:10" s="64" customFormat="1" ht="18.75" customHeight="1">
      <c r="A21" s="114" t="s">
        <v>86</v>
      </c>
      <c r="B21" s="114"/>
      <c r="C21" s="114"/>
      <c r="D21" s="114"/>
      <c r="E21" s="114"/>
      <c r="F21" s="115">
        <f>SUM(J9:J18)</f>
        <v>0</v>
      </c>
      <c r="G21" s="115"/>
      <c r="H21" s="115"/>
      <c r="I21" s="115"/>
      <c r="J21" s="115"/>
    </row>
    <row r="22" spans="1:10" s="64" customFormat="1" ht="18.75" customHeight="1">
      <c r="A22" s="116"/>
      <c r="E22" s="117"/>
      <c r="F22" s="118"/>
      <c r="H22" s="117"/>
      <c r="I22" s="117"/>
      <c r="J22" s="117"/>
    </row>
    <row r="23" spans="1:10" s="64" customFormat="1" ht="17.25" customHeight="1">
      <c r="A23" s="63" t="s">
        <v>88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s="64" customFormat="1" ht="12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0" s="64" customFormat="1" ht="36" customHeight="1">
      <c r="A25" s="119" t="s">
        <v>30</v>
      </c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s="64" customFormat="1">
      <c r="A26" s="120"/>
      <c r="B26" s="121"/>
      <c r="C26" s="121"/>
      <c r="D26" s="121"/>
      <c r="E26" s="120"/>
      <c r="F26" s="122"/>
      <c r="G26" s="121"/>
      <c r="H26" s="120"/>
      <c r="I26" s="120"/>
      <c r="J26" s="120"/>
    </row>
    <row r="27" spans="1:10" s="64" customFormat="1" ht="93" customHeight="1">
      <c r="A27" s="66"/>
      <c r="B27" s="67"/>
      <c r="C27" s="123" t="s">
        <v>89</v>
      </c>
      <c r="D27" s="123"/>
      <c r="E27" s="123"/>
      <c r="F27" s="123"/>
      <c r="G27" s="123"/>
      <c r="H27" s="123"/>
      <c r="I27" s="123"/>
      <c r="J27" s="123"/>
    </row>
    <row r="28" spans="1:10" s="64" customFormat="1">
      <c r="A28" s="66"/>
      <c r="B28" s="67"/>
      <c r="C28" s="124"/>
      <c r="D28" s="124"/>
      <c r="E28" s="73"/>
      <c r="F28" s="73"/>
      <c r="G28" s="124"/>
      <c r="H28" s="73"/>
      <c r="I28" s="73"/>
      <c r="J28" s="73"/>
    </row>
    <row r="29" spans="1:10" s="64" customFormat="1">
      <c r="A29" s="74" t="s">
        <v>25</v>
      </c>
      <c r="B29" s="79"/>
      <c r="C29" s="78" t="s">
        <v>18</v>
      </c>
      <c r="D29" s="79"/>
      <c r="E29" s="77" t="s">
        <v>32</v>
      </c>
      <c r="F29" s="78" t="s">
        <v>19</v>
      </c>
      <c r="G29" s="79"/>
      <c r="H29" s="77" t="s">
        <v>33</v>
      </c>
      <c r="I29" s="79"/>
      <c r="J29" s="77" t="s">
        <v>28</v>
      </c>
    </row>
    <row r="30" spans="1:10" s="64" customFormat="1">
      <c r="A30" s="74"/>
      <c r="B30" s="79"/>
      <c r="C30" s="78"/>
      <c r="D30" s="79"/>
      <c r="E30" s="78"/>
      <c r="F30" s="78"/>
      <c r="G30" s="79"/>
      <c r="H30" s="78"/>
      <c r="I30" s="79"/>
      <c r="J30" s="78"/>
    </row>
    <row r="31" spans="1:10" s="64" customFormat="1">
      <c r="A31" s="117"/>
      <c r="E31" s="117"/>
      <c r="F31" s="118"/>
      <c r="H31" s="117"/>
      <c r="I31" s="117"/>
      <c r="J31" s="125"/>
    </row>
    <row r="32" spans="1:10" s="64" customFormat="1" ht="27.75" customHeight="1">
      <c r="A32" s="117"/>
      <c r="C32" s="126"/>
      <c r="E32" s="117"/>
      <c r="F32" s="118"/>
      <c r="G32" s="126"/>
      <c r="H32" s="127"/>
      <c r="I32" s="127"/>
      <c r="J32" s="105">
        <f t="shared" ref="J32" si="1">F32*H32</f>
        <v>0</v>
      </c>
    </row>
    <row r="33" spans="1:10" s="64" customFormat="1" ht="67.5" customHeight="1">
      <c r="A33" s="66" t="s">
        <v>57</v>
      </c>
      <c r="B33" s="67"/>
      <c r="C33" s="88" t="s">
        <v>174</v>
      </c>
      <c r="D33" s="89"/>
      <c r="E33" s="90" t="s">
        <v>83</v>
      </c>
      <c r="F33" s="94">
        <v>10</v>
      </c>
      <c r="G33" s="92"/>
      <c r="H33" s="39"/>
      <c r="I33" s="94"/>
      <c r="J33" s="94">
        <f>F33*H33</f>
        <v>0</v>
      </c>
    </row>
    <row r="34" spans="1:10" s="64" customFormat="1" ht="15" customHeight="1">
      <c r="A34" s="117"/>
      <c r="C34" s="126"/>
      <c r="E34" s="117"/>
      <c r="F34" s="118"/>
      <c r="G34" s="126"/>
      <c r="H34" s="127"/>
      <c r="I34" s="127"/>
      <c r="J34" s="105"/>
    </row>
    <row r="35" spans="1:10" s="64" customFormat="1" ht="90">
      <c r="A35" s="66" t="s">
        <v>58</v>
      </c>
      <c r="B35" s="67"/>
      <c r="C35" s="37" t="s">
        <v>144</v>
      </c>
      <c r="D35" s="89"/>
      <c r="E35" s="90" t="s">
        <v>83</v>
      </c>
      <c r="F35" s="94">
        <v>10</v>
      </c>
      <c r="G35" s="92"/>
      <c r="H35" s="39"/>
      <c r="I35" s="94"/>
      <c r="J35" s="94">
        <f>F35*H35</f>
        <v>0</v>
      </c>
    </row>
    <row r="36" spans="1:10" s="64" customFormat="1">
      <c r="A36" s="66"/>
      <c r="B36" s="67"/>
      <c r="C36" s="110"/>
      <c r="D36" s="89"/>
      <c r="E36" s="95"/>
      <c r="F36" s="83"/>
      <c r="G36" s="97"/>
      <c r="H36" s="83"/>
      <c r="I36" s="83"/>
      <c r="J36" s="83"/>
    </row>
    <row r="37" spans="1:10" s="64" customFormat="1" ht="102.75" customHeight="1">
      <c r="A37" s="66" t="s">
        <v>68</v>
      </c>
      <c r="B37" s="67"/>
      <c r="C37" s="88" t="s">
        <v>197</v>
      </c>
      <c r="D37" s="89"/>
      <c r="E37" s="90" t="s">
        <v>143</v>
      </c>
      <c r="F37" s="94">
        <v>5.5</v>
      </c>
      <c r="G37" s="92"/>
      <c r="H37" s="39"/>
      <c r="I37" s="94"/>
      <c r="J37" s="94">
        <f>F37*H37</f>
        <v>0</v>
      </c>
    </row>
    <row r="38" spans="1:10" s="64" customFormat="1">
      <c r="A38" s="66"/>
      <c r="B38" s="67"/>
      <c r="C38" s="110"/>
      <c r="D38" s="81"/>
      <c r="E38" s="113"/>
      <c r="F38" s="105"/>
      <c r="G38" s="106"/>
      <c r="H38" s="105"/>
      <c r="I38" s="105"/>
      <c r="J38" s="83"/>
    </row>
    <row r="39" spans="1:10" s="64" customFormat="1" ht="60">
      <c r="A39" s="66" t="s">
        <v>69</v>
      </c>
      <c r="B39" s="67"/>
      <c r="C39" s="88" t="s">
        <v>185</v>
      </c>
      <c r="D39" s="89"/>
      <c r="E39" s="90" t="s">
        <v>91</v>
      </c>
      <c r="F39" s="94">
        <v>1.5</v>
      </c>
      <c r="G39" s="92"/>
      <c r="H39" s="39"/>
      <c r="I39" s="94"/>
      <c r="J39" s="94">
        <f>F39*H39</f>
        <v>0</v>
      </c>
    </row>
    <row r="40" spans="1:10" s="64" customFormat="1">
      <c r="A40" s="117"/>
      <c r="C40" s="126"/>
      <c r="E40" s="128"/>
      <c r="F40" s="129"/>
      <c r="G40" s="130"/>
      <c r="H40" s="131"/>
      <c r="I40" s="131"/>
      <c r="J40" s="83">
        <f t="shared" ref="J40" si="2">F40*H40</f>
        <v>0</v>
      </c>
    </row>
    <row r="41" spans="1:10" s="64" customFormat="1">
      <c r="A41" s="117"/>
      <c r="C41" s="35"/>
      <c r="D41" s="32"/>
      <c r="E41" s="113"/>
      <c r="F41" s="105"/>
      <c r="G41" s="106"/>
      <c r="H41" s="105"/>
      <c r="I41" s="105"/>
      <c r="J41" s="105"/>
    </row>
    <row r="42" spans="1:10" s="64" customFormat="1" ht="32.25" customHeight="1"/>
    <row r="43" spans="1:10" s="64" customFormat="1">
      <c r="A43" s="117"/>
      <c r="E43" s="117"/>
      <c r="F43" s="118"/>
      <c r="H43" s="117"/>
      <c r="I43" s="117"/>
      <c r="J43" s="117"/>
    </row>
    <row r="44" spans="1:10" s="64" customFormat="1" ht="30" customHeight="1">
      <c r="A44" s="114" t="s">
        <v>92</v>
      </c>
      <c r="B44" s="114"/>
      <c r="C44" s="114"/>
      <c r="D44" s="114"/>
      <c r="E44" s="114"/>
      <c r="F44" s="115">
        <f>SUM(J31:J41)</f>
        <v>0</v>
      </c>
      <c r="G44" s="115"/>
      <c r="H44" s="115"/>
      <c r="I44" s="115"/>
      <c r="J44" s="115"/>
    </row>
    <row r="45" spans="1:10" s="64" customFormat="1" ht="20.100000000000001" customHeight="1">
      <c r="A45" s="116"/>
      <c r="E45" s="117"/>
      <c r="F45" s="118"/>
      <c r="H45" s="117"/>
      <c r="I45" s="117"/>
      <c r="J45" s="117"/>
    </row>
    <row r="46" spans="1:10" s="64" customFormat="1">
      <c r="A46" s="63" t="s">
        <v>131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s="64" customFormat="1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s="33" customFormat="1" ht="21" customHeight="1">
      <c r="A48" s="132" t="s">
        <v>94</v>
      </c>
      <c r="B48" s="132"/>
      <c r="C48" s="132"/>
      <c r="D48" s="132"/>
      <c r="E48" s="132"/>
      <c r="F48" s="132"/>
      <c r="G48" s="132"/>
      <c r="H48" s="132"/>
      <c r="I48" s="132"/>
      <c r="J48" s="132"/>
    </row>
    <row r="49" spans="1:10" s="64" customFormat="1">
      <c r="A49" s="133"/>
      <c r="B49" s="134"/>
      <c r="C49" s="134"/>
      <c r="D49" s="134"/>
      <c r="E49" s="133"/>
      <c r="F49" s="133"/>
      <c r="G49" s="134"/>
      <c r="H49" s="133"/>
      <c r="I49" s="133"/>
      <c r="J49" s="133"/>
    </row>
    <row r="50" spans="1:10" s="64" customFormat="1" ht="138.75" customHeight="1">
      <c r="A50" s="135"/>
      <c r="B50" s="136"/>
      <c r="C50" s="137" t="s">
        <v>93</v>
      </c>
      <c r="D50" s="137"/>
      <c r="E50" s="137"/>
      <c r="F50" s="137"/>
      <c r="G50" s="137"/>
      <c r="H50" s="137"/>
      <c r="I50" s="137"/>
      <c r="J50" s="137"/>
    </row>
    <row r="51" spans="1:10" s="64" customFormat="1">
      <c r="A51" s="135"/>
      <c r="B51" s="136"/>
      <c r="C51" s="138"/>
      <c r="D51" s="138"/>
      <c r="E51" s="139"/>
      <c r="F51" s="139"/>
      <c r="G51" s="138"/>
      <c r="H51" s="139"/>
      <c r="I51" s="139"/>
      <c r="J51" s="139"/>
    </row>
    <row r="52" spans="1:10" s="64" customFormat="1">
      <c r="A52" s="74" t="s">
        <v>25</v>
      </c>
      <c r="B52" s="140"/>
      <c r="C52" s="78" t="s">
        <v>18</v>
      </c>
      <c r="D52" s="140"/>
      <c r="E52" s="77" t="s">
        <v>32</v>
      </c>
      <c r="F52" s="78" t="s">
        <v>19</v>
      </c>
      <c r="G52" s="140"/>
      <c r="H52" s="77" t="s">
        <v>33</v>
      </c>
      <c r="I52" s="140"/>
      <c r="J52" s="77" t="s">
        <v>28</v>
      </c>
    </row>
    <row r="53" spans="1:10" s="64" customFormat="1">
      <c r="A53" s="74"/>
      <c r="B53" s="140"/>
      <c r="C53" s="78"/>
      <c r="D53" s="140"/>
      <c r="E53" s="78"/>
      <c r="F53" s="78"/>
      <c r="G53" s="140"/>
      <c r="H53" s="78"/>
      <c r="I53" s="140"/>
      <c r="J53" s="78"/>
    </row>
    <row r="54" spans="1:10" s="64" customFormat="1">
      <c r="A54" s="141"/>
      <c r="B54" s="142"/>
      <c r="C54" s="142"/>
      <c r="D54" s="142"/>
      <c r="E54" s="141"/>
      <c r="F54" s="141"/>
      <c r="G54" s="142"/>
      <c r="H54" s="141"/>
      <c r="I54" s="141"/>
      <c r="J54" s="141"/>
    </row>
    <row r="55" spans="1:10" s="64" customFormat="1" ht="135">
      <c r="A55" s="135" t="s">
        <v>59</v>
      </c>
      <c r="B55" s="136"/>
      <c r="C55" s="43" t="s">
        <v>186</v>
      </c>
      <c r="D55" s="143"/>
      <c r="E55" s="144" t="s">
        <v>143</v>
      </c>
      <c r="F55" s="145">
        <v>40</v>
      </c>
      <c r="G55" s="143"/>
      <c r="H55" s="42"/>
      <c r="I55" s="145"/>
      <c r="J55" s="94">
        <f>F55*H55</f>
        <v>0</v>
      </c>
    </row>
    <row r="56" spans="1:10" s="64" customFormat="1">
      <c r="A56" s="135"/>
      <c r="B56" s="136"/>
      <c r="C56" s="43"/>
      <c r="D56" s="143"/>
      <c r="E56" s="146"/>
      <c r="F56" s="147"/>
      <c r="G56" s="148"/>
      <c r="H56" s="147"/>
      <c r="I56" s="147"/>
      <c r="J56" s="147"/>
    </row>
    <row r="57" spans="1:10" s="64" customFormat="1">
      <c r="A57" s="141"/>
      <c r="B57" s="142"/>
      <c r="C57" s="142"/>
      <c r="D57" s="142"/>
      <c r="E57" s="141"/>
      <c r="F57" s="141"/>
      <c r="G57" s="142"/>
      <c r="H57" s="141"/>
      <c r="I57" s="141"/>
      <c r="J57" s="141"/>
    </row>
    <row r="58" spans="1:10" s="64" customFormat="1" ht="20.25" customHeight="1">
      <c r="A58" s="114" t="s">
        <v>95</v>
      </c>
      <c r="B58" s="114"/>
      <c r="C58" s="114"/>
      <c r="D58" s="114"/>
      <c r="E58" s="114"/>
      <c r="F58" s="115">
        <f>SUM(J55:J57)</f>
        <v>0</v>
      </c>
      <c r="G58" s="115"/>
      <c r="H58" s="115"/>
      <c r="I58" s="115"/>
      <c r="J58" s="115"/>
    </row>
    <row r="59" spans="1:10" s="64" customFormat="1" ht="12" customHeight="1">
      <c r="A59" s="117"/>
      <c r="E59" s="117"/>
      <c r="F59" s="118"/>
      <c r="H59" s="117"/>
      <c r="I59" s="117"/>
      <c r="J59" s="117"/>
    </row>
    <row r="60" spans="1:10" s="64" customFormat="1" ht="15" customHeight="1">
      <c r="A60" s="63" t="s">
        <v>132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s="64" customFormat="1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s="64" customFormat="1">
      <c r="A62" s="119" t="s">
        <v>96</v>
      </c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s="64" customFormat="1">
      <c r="A63" s="120"/>
      <c r="B63" s="121"/>
      <c r="C63" s="121"/>
      <c r="D63" s="121"/>
      <c r="E63" s="120"/>
      <c r="F63" s="122"/>
      <c r="G63" s="121"/>
      <c r="H63" s="120"/>
      <c r="I63" s="120"/>
      <c r="J63" s="120"/>
    </row>
    <row r="64" spans="1:10" s="64" customFormat="1" ht="96" customHeight="1">
      <c r="A64" s="66" t="s">
        <v>71</v>
      </c>
      <c r="B64" s="67"/>
      <c r="C64" s="123" t="s">
        <v>175</v>
      </c>
      <c r="D64" s="123"/>
      <c r="E64" s="123"/>
      <c r="F64" s="123"/>
      <c r="G64" s="123"/>
      <c r="H64" s="123"/>
      <c r="I64" s="123"/>
      <c r="J64" s="123"/>
    </row>
    <row r="65" spans="1:10" s="64" customFormat="1">
      <c r="A65" s="74" t="s">
        <v>25</v>
      </c>
      <c r="B65" s="79"/>
      <c r="C65" s="78" t="s">
        <v>18</v>
      </c>
      <c r="D65" s="79"/>
      <c r="E65" s="77" t="s">
        <v>32</v>
      </c>
      <c r="F65" s="78" t="s">
        <v>19</v>
      </c>
      <c r="G65" s="79"/>
      <c r="H65" s="77" t="s">
        <v>33</v>
      </c>
      <c r="I65" s="79"/>
      <c r="J65" s="77" t="s">
        <v>28</v>
      </c>
    </row>
    <row r="66" spans="1:10" s="64" customFormat="1">
      <c r="A66" s="74"/>
      <c r="B66" s="79"/>
      <c r="C66" s="78"/>
      <c r="D66" s="79"/>
      <c r="E66" s="78"/>
      <c r="F66" s="78"/>
      <c r="G66" s="79"/>
      <c r="H66" s="78"/>
      <c r="I66" s="79"/>
      <c r="J66" s="78"/>
    </row>
    <row r="67" spans="1:10" s="64" customFormat="1">
      <c r="A67" s="117"/>
      <c r="E67" s="117"/>
      <c r="F67" s="118"/>
      <c r="H67" s="117"/>
      <c r="I67" s="117"/>
      <c r="J67" s="117"/>
    </row>
    <row r="68" spans="1:10" s="64" customFormat="1" ht="135">
      <c r="A68" s="66" t="s">
        <v>146</v>
      </c>
      <c r="B68" s="67"/>
      <c r="C68" s="36" t="s">
        <v>149</v>
      </c>
      <c r="D68" s="89"/>
      <c r="E68" s="113"/>
      <c r="F68" s="105"/>
      <c r="G68" s="106"/>
      <c r="H68" s="105"/>
      <c r="I68" s="105"/>
      <c r="J68" s="105">
        <f>F68*H68</f>
        <v>0</v>
      </c>
    </row>
    <row r="69" spans="1:10" s="64" customFormat="1">
      <c r="A69" s="66"/>
      <c r="B69" s="67"/>
      <c r="C69" s="110" t="s">
        <v>198</v>
      </c>
      <c r="D69" s="81"/>
      <c r="E69" s="117"/>
      <c r="F69" s="118"/>
      <c r="G69" s="126"/>
      <c r="H69" s="118"/>
      <c r="I69" s="118"/>
      <c r="J69" s="118"/>
    </row>
    <row r="70" spans="1:10" s="64" customFormat="1" ht="20.100000000000001" customHeight="1">
      <c r="A70" s="117"/>
      <c r="C70" s="126" t="s">
        <v>166</v>
      </c>
      <c r="E70" s="104" t="s">
        <v>82</v>
      </c>
      <c r="F70" s="94">
        <v>1</v>
      </c>
      <c r="G70" s="92"/>
      <c r="H70" s="30"/>
      <c r="I70" s="94"/>
      <c r="J70" s="94">
        <f>F70*H70</f>
        <v>0</v>
      </c>
    </row>
    <row r="71" spans="1:10" s="64" customFormat="1">
      <c r="A71" s="117"/>
      <c r="E71" s="117"/>
      <c r="F71" s="118"/>
      <c r="H71" s="117"/>
      <c r="I71" s="117"/>
      <c r="J71" s="117"/>
    </row>
    <row r="72" spans="1:10" s="64" customFormat="1" ht="62.25" customHeight="1">
      <c r="A72" s="66" t="s">
        <v>129</v>
      </c>
      <c r="B72" s="67"/>
      <c r="C72" s="111" t="s">
        <v>176</v>
      </c>
      <c r="D72" s="89"/>
      <c r="E72" s="113"/>
      <c r="F72" s="105"/>
      <c r="G72" s="106"/>
      <c r="H72" s="105"/>
      <c r="I72" s="105"/>
      <c r="J72" s="105"/>
    </row>
    <row r="73" spans="1:10" s="64" customFormat="1">
      <c r="A73" s="149"/>
      <c r="B73" s="150"/>
      <c r="C73" s="151"/>
      <c r="D73" s="150"/>
      <c r="E73" s="152" t="s">
        <v>82</v>
      </c>
      <c r="F73" s="153">
        <v>3</v>
      </c>
      <c r="G73" s="154"/>
      <c r="H73" s="41"/>
      <c r="I73" s="153"/>
      <c r="J73" s="94">
        <f>F73*H73</f>
        <v>0</v>
      </c>
    </row>
    <row r="74" spans="1:10" s="64" customFormat="1" ht="20.100000000000001" customHeight="1">
      <c r="A74" s="117"/>
      <c r="C74" s="126"/>
      <c r="E74" s="117"/>
      <c r="F74" s="118"/>
      <c r="G74" s="126"/>
      <c r="H74" s="118"/>
      <c r="I74" s="118"/>
      <c r="J74" s="118"/>
    </row>
    <row r="75" spans="1:10" s="64" customFormat="1" ht="60">
      <c r="A75" s="66" t="s">
        <v>130</v>
      </c>
      <c r="B75" s="67"/>
      <c r="C75" s="155" t="s">
        <v>187</v>
      </c>
      <c r="D75" s="89"/>
      <c r="E75" s="113"/>
      <c r="F75" s="105"/>
      <c r="G75" s="106"/>
      <c r="H75" s="105"/>
      <c r="I75" s="105"/>
      <c r="J75" s="105"/>
    </row>
    <row r="76" spans="1:10" s="64" customFormat="1" ht="27" customHeight="1">
      <c r="A76" s="66"/>
      <c r="B76" s="67"/>
      <c r="C76" s="156"/>
      <c r="D76" s="81"/>
      <c r="E76" s="104" t="s">
        <v>82</v>
      </c>
      <c r="F76" s="94">
        <v>2</v>
      </c>
      <c r="G76" s="92"/>
      <c r="H76" s="30"/>
      <c r="I76" s="94"/>
      <c r="J76" s="94">
        <f>F76*H76</f>
        <v>0</v>
      </c>
    </row>
    <row r="77" spans="1:10" s="64" customFormat="1" ht="12" customHeight="1">
      <c r="A77" s="117"/>
      <c r="E77" s="117"/>
      <c r="F77" s="118"/>
      <c r="H77" s="117"/>
      <c r="I77" s="117"/>
      <c r="J77" s="117"/>
    </row>
    <row r="78" spans="1:10" s="64" customFormat="1" ht="15" customHeight="1">
      <c r="A78" s="114" t="s">
        <v>97</v>
      </c>
      <c r="B78" s="114"/>
      <c r="C78" s="114"/>
      <c r="D78" s="114"/>
      <c r="E78" s="114"/>
      <c r="F78" s="115">
        <f>SUM(J68:J76)</f>
        <v>0</v>
      </c>
      <c r="G78" s="115"/>
      <c r="H78" s="115"/>
      <c r="I78" s="115"/>
      <c r="J78" s="115"/>
    </row>
    <row r="79" spans="1:10" s="64" customFormat="1">
      <c r="A79" s="117"/>
      <c r="E79" s="117"/>
      <c r="F79" s="118"/>
      <c r="H79" s="117"/>
      <c r="I79" s="117"/>
      <c r="J79" s="117"/>
    </row>
    <row r="80" spans="1:10" s="64" customFormat="1">
      <c r="A80" s="63" t="s">
        <v>133</v>
      </c>
      <c r="B80" s="63"/>
      <c r="C80" s="63"/>
      <c r="D80" s="63"/>
      <c r="E80" s="63"/>
      <c r="F80" s="63"/>
      <c r="G80" s="63"/>
      <c r="H80" s="63"/>
      <c r="I80" s="63"/>
      <c r="J80" s="63"/>
    </row>
    <row r="81" spans="1:10" s="64" customFormat="1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s="64" customFormat="1" ht="18.75" customHeight="1">
      <c r="A82" s="119" t="s">
        <v>98</v>
      </c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s="64" customFormat="1">
      <c r="A83" s="120"/>
      <c r="B83" s="121"/>
      <c r="C83" s="121"/>
      <c r="D83" s="121"/>
      <c r="E83" s="120"/>
      <c r="F83" s="122"/>
      <c r="G83" s="121"/>
      <c r="H83" s="120"/>
      <c r="I83" s="120"/>
      <c r="J83" s="120"/>
    </row>
    <row r="84" spans="1:10" s="64" customFormat="1" ht="123.75" customHeight="1">
      <c r="A84" s="66" t="s">
        <v>72</v>
      </c>
      <c r="B84" s="67"/>
      <c r="C84" s="123" t="s">
        <v>99</v>
      </c>
      <c r="D84" s="123"/>
      <c r="E84" s="123"/>
      <c r="F84" s="123"/>
      <c r="G84" s="123"/>
      <c r="H84" s="123"/>
      <c r="I84" s="123"/>
      <c r="J84" s="123"/>
    </row>
    <row r="85" spans="1:10" s="64" customFormat="1" ht="14.25" customHeight="1">
      <c r="A85" s="66"/>
      <c r="B85" s="67"/>
      <c r="C85" s="124"/>
      <c r="D85" s="124"/>
      <c r="E85" s="73"/>
      <c r="F85" s="73"/>
      <c r="G85" s="124"/>
      <c r="H85" s="73"/>
      <c r="I85" s="73"/>
      <c r="J85" s="73"/>
    </row>
    <row r="86" spans="1:10" s="64" customFormat="1" ht="33.75" customHeight="1">
      <c r="A86" s="74" t="s">
        <v>25</v>
      </c>
      <c r="B86" s="79"/>
      <c r="C86" s="78" t="s">
        <v>18</v>
      </c>
      <c r="D86" s="79"/>
      <c r="E86" s="77" t="s">
        <v>32</v>
      </c>
      <c r="F86" s="78" t="s">
        <v>19</v>
      </c>
      <c r="G86" s="79"/>
      <c r="H86" s="77" t="s">
        <v>33</v>
      </c>
      <c r="I86" s="79"/>
      <c r="J86" s="77" t="s">
        <v>28</v>
      </c>
    </row>
    <row r="87" spans="1:10" s="64" customFormat="1" ht="12" customHeight="1">
      <c r="A87" s="74"/>
      <c r="B87" s="79"/>
      <c r="C87" s="78"/>
      <c r="D87" s="79"/>
      <c r="E87" s="78"/>
      <c r="F87" s="78"/>
      <c r="G87" s="79"/>
      <c r="H87" s="78"/>
      <c r="I87" s="79"/>
      <c r="J87" s="78"/>
    </row>
    <row r="88" spans="1:10" s="64" customFormat="1" ht="32.25" customHeight="1">
      <c r="A88" s="117"/>
      <c r="E88" s="117"/>
      <c r="F88" s="118"/>
      <c r="H88" s="117"/>
      <c r="I88" s="117"/>
      <c r="J88" s="117"/>
    </row>
    <row r="89" spans="1:10" s="64" customFormat="1" ht="172.5" customHeight="1">
      <c r="A89" s="66" t="s">
        <v>65</v>
      </c>
      <c r="B89" s="67"/>
      <c r="C89" s="88" t="s">
        <v>188</v>
      </c>
      <c r="D89" s="89"/>
      <c r="E89" s="113"/>
      <c r="F89" s="105"/>
      <c r="G89" s="106"/>
      <c r="H89" s="157"/>
      <c r="I89" s="157"/>
      <c r="J89" s="157"/>
    </row>
    <row r="90" spans="1:10" s="64" customFormat="1">
      <c r="A90" s="66"/>
      <c r="B90" s="67"/>
      <c r="C90" s="158" t="s">
        <v>100</v>
      </c>
      <c r="D90" s="81"/>
      <c r="E90" s="104" t="s">
        <v>83</v>
      </c>
      <c r="F90" s="94">
        <v>6.9</v>
      </c>
      <c r="G90" s="92"/>
      <c r="H90" s="30"/>
      <c r="I90" s="94"/>
      <c r="J90" s="94">
        <f>F90*H90</f>
        <v>0</v>
      </c>
    </row>
    <row r="91" spans="1:10" s="64" customFormat="1" ht="27.75" customHeight="1">
      <c r="A91" s="66"/>
      <c r="B91" s="67"/>
      <c r="C91" s="158" t="s">
        <v>101</v>
      </c>
      <c r="D91" s="81"/>
      <c r="E91" s="104" t="s">
        <v>90</v>
      </c>
      <c r="F91" s="94">
        <v>8.0500000000000007</v>
      </c>
      <c r="G91" s="92"/>
      <c r="H91" s="30"/>
      <c r="I91" s="94"/>
      <c r="J91" s="94">
        <f>F91*H91</f>
        <v>0</v>
      </c>
    </row>
    <row r="92" spans="1:10" s="159" customFormat="1" ht="11.25" customHeight="1">
      <c r="A92" s="117"/>
      <c r="B92" s="64"/>
      <c r="C92" s="126"/>
      <c r="D92" s="64"/>
      <c r="E92" s="117"/>
      <c r="F92" s="118"/>
      <c r="G92" s="126"/>
      <c r="H92" s="127"/>
      <c r="I92" s="127"/>
      <c r="J92" s="127"/>
    </row>
    <row r="93" spans="1:10" s="64" customFormat="1" ht="105">
      <c r="A93" s="66" t="s">
        <v>177</v>
      </c>
      <c r="B93" s="67"/>
      <c r="C93" s="88" t="s">
        <v>189</v>
      </c>
      <c r="D93" s="89"/>
      <c r="E93" s="113"/>
      <c r="F93" s="105"/>
      <c r="G93" s="106"/>
      <c r="H93" s="105"/>
      <c r="I93" s="105"/>
      <c r="J93" s="105"/>
    </row>
    <row r="94" spans="1:10" s="64" customFormat="1" ht="30" customHeight="1">
      <c r="A94" s="66"/>
      <c r="B94" s="67"/>
      <c r="C94" s="158" t="s">
        <v>167</v>
      </c>
      <c r="D94" s="81"/>
      <c r="E94" s="104" t="s">
        <v>83</v>
      </c>
      <c r="F94" s="94">
        <v>5.9</v>
      </c>
      <c r="G94" s="92"/>
      <c r="H94" s="30"/>
      <c r="I94" s="94"/>
      <c r="J94" s="94">
        <f>F94*H94</f>
        <v>0</v>
      </c>
    </row>
    <row r="95" spans="1:10" s="64" customFormat="1" ht="30" customHeight="1">
      <c r="A95" s="66"/>
      <c r="B95" s="67"/>
      <c r="C95" s="158" t="s">
        <v>168</v>
      </c>
      <c r="D95" s="81"/>
      <c r="E95" s="104"/>
      <c r="F95" s="105"/>
      <c r="G95" s="106"/>
      <c r="H95" s="160"/>
      <c r="I95" s="105"/>
      <c r="J95" s="105"/>
    </row>
    <row r="96" spans="1:10" s="64" customFormat="1">
      <c r="A96" s="66"/>
      <c r="B96" s="67"/>
      <c r="C96" s="161"/>
      <c r="D96" s="81"/>
      <c r="E96" s="104" t="s">
        <v>83</v>
      </c>
      <c r="F96" s="94">
        <v>66</v>
      </c>
      <c r="G96" s="92"/>
      <c r="H96" s="30"/>
      <c r="I96" s="94"/>
      <c r="J96" s="94">
        <f>F96*H96</f>
        <v>0</v>
      </c>
    </row>
    <row r="97" spans="1:10" s="64" customFormat="1">
      <c r="A97" s="117"/>
      <c r="E97" s="117"/>
      <c r="F97" s="118"/>
      <c r="H97" s="117"/>
      <c r="I97" s="117"/>
      <c r="J97" s="117"/>
    </row>
    <row r="98" spans="1:10" s="64" customFormat="1">
      <c r="A98" s="114" t="s">
        <v>102</v>
      </c>
      <c r="B98" s="114"/>
      <c r="C98" s="114"/>
      <c r="D98" s="114"/>
      <c r="E98" s="114"/>
      <c r="F98" s="115">
        <f>SUM(J88:J96)</f>
        <v>0</v>
      </c>
      <c r="G98" s="115"/>
      <c r="H98" s="115"/>
      <c r="I98" s="115"/>
      <c r="J98" s="115"/>
    </row>
    <row r="99" spans="1:10" s="64" customFormat="1">
      <c r="A99" s="117"/>
      <c r="E99" s="117"/>
      <c r="F99" s="118"/>
      <c r="H99" s="117"/>
      <c r="I99" s="117"/>
      <c r="J99" s="117"/>
    </row>
    <row r="100" spans="1:10" s="64" customFormat="1" ht="20.100000000000001" customHeight="1">
      <c r="A100" s="63" t="s">
        <v>134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s="64" customForma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s="64" customFormat="1" ht="40.5" customHeight="1">
      <c r="A102" s="119" t="s">
        <v>103</v>
      </c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1:10" s="64" customFormat="1" ht="117" customHeight="1">
      <c r="A103" s="66" t="s">
        <v>73</v>
      </c>
      <c r="B103" s="67"/>
      <c r="C103" s="123" t="s">
        <v>104</v>
      </c>
      <c r="D103" s="123"/>
      <c r="E103" s="123"/>
      <c r="F103" s="123"/>
      <c r="G103" s="123"/>
      <c r="H103" s="123"/>
      <c r="I103" s="123"/>
      <c r="J103" s="123"/>
    </row>
    <row r="104" spans="1:10" s="64" customFormat="1" ht="3.75" customHeight="1">
      <c r="A104" s="66"/>
      <c r="B104" s="67"/>
      <c r="C104" s="124"/>
      <c r="D104" s="124"/>
      <c r="E104" s="73"/>
      <c r="F104" s="73"/>
      <c r="G104" s="124"/>
      <c r="H104" s="73"/>
      <c r="I104" s="73"/>
      <c r="J104" s="73"/>
    </row>
    <row r="105" spans="1:10" s="64" customFormat="1">
      <c r="A105" s="74" t="s">
        <v>25</v>
      </c>
      <c r="B105" s="79"/>
      <c r="C105" s="78" t="s">
        <v>18</v>
      </c>
      <c r="D105" s="79"/>
      <c r="E105" s="77" t="s">
        <v>32</v>
      </c>
      <c r="F105" s="78" t="s">
        <v>19</v>
      </c>
      <c r="G105" s="79"/>
      <c r="H105" s="77" t="s">
        <v>33</v>
      </c>
      <c r="I105" s="79"/>
      <c r="J105" s="77" t="s">
        <v>28</v>
      </c>
    </row>
    <row r="106" spans="1:10" s="64" customFormat="1">
      <c r="A106" s="74"/>
      <c r="B106" s="79"/>
      <c r="C106" s="78"/>
      <c r="D106" s="79"/>
      <c r="E106" s="78"/>
      <c r="F106" s="78"/>
      <c r="G106" s="79"/>
      <c r="H106" s="78"/>
      <c r="I106" s="79"/>
      <c r="J106" s="78"/>
    </row>
    <row r="107" spans="1:10" s="64" customFormat="1" ht="15.75" customHeight="1">
      <c r="A107" s="117"/>
      <c r="E107" s="117"/>
      <c r="F107" s="118"/>
      <c r="H107" s="117"/>
      <c r="I107" s="117"/>
      <c r="J107" s="117"/>
    </row>
    <row r="108" spans="1:10" s="64" customFormat="1" ht="125.25" customHeight="1">
      <c r="A108" s="66" t="s">
        <v>60</v>
      </c>
      <c r="B108" s="67"/>
      <c r="C108" s="111" t="s">
        <v>190</v>
      </c>
      <c r="D108" s="89"/>
      <c r="E108" s="113"/>
      <c r="F108" s="105"/>
      <c r="G108" s="106"/>
      <c r="H108" s="157"/>
      <c r="I108" s="157"/>
      <c r="J108" s="157"/>
    </row>
    <row r="109" spans="1:10" s="64" customFormat="1" ht="18.75" customHeight="1">
      <c r="A109" s="66"/>
      <c r="B109" s="67"/>
      <c r="C109" s="158" t="s">
        <v>105</v>
      </c>
      <c r="D109" s="81"/>
      <c r="E109" s="104" t="s">
        <v>83</v>
      </c>
      <c r="F109" s="94">
        <v>21.8</v>
      </c>
      <c r="G109" s="92"/>
      <c r="H109" s="30"/>
      <c r="I109" s="94"/>
      <c r="J109" s="94">
        <f>F109*H109</f>
        <v>0</v>
      </c>
    </row>
    <row r="110" spans="1:10" s="64" customFormat="1">
      <c r="A110" s="66"/>
      <c r="B110" s="67"/>
      <c r="C110" s="158" t="s">
        <v>106</v>
      </c>
      <c r="D110" s="81"/>
      <c r="E110" s="104" t="s">
        <v>143</v>
      </c>
      <c r="F110" s="94">
        <v>18.170000000000002</v>
      </c>
      <c r="G110" s="92"/>
      <c r="H110" s="30"/>
      <c r="I110" s="94"/>
      <c r="J110" s="94">
        <f>F110*H110</f>
        <v>0</v>
      </c>
    </row>
    <row r="111" spans="1:10" s="64" customFormat="1" ht="12.75" customHeight="1">
      <c r="A111" s="117"/>
      <c r="E111" s="117"/>
      <c r="F111" s="118"/>
      <c r="H111" s="117"/>
      <c r="I111" s="117"/>
      <c r="J111" s="117"/>
    </row>
    <row r="112" spans="1:10" s="64" customFormat="1" ht="120" customHeight="1">
      <c r="A112" s="66" t="s">
        <v>178</v>
      </c>
      <c r="B112" s="67"/>
      <c r="C112" s="111" t="s">
        <v>191</v>
      </c>
      <c r="D112" s="89"/>
      <c r="E112" s="113"/>
      <c r="F112" s="105"/>
      <c r="G112" s="106"/>
      <c r="H112" s="157"/>
      <c r="I112" s="157"/>
      <c r="J112" s="157"/>
    </row>
    <row r="113" spans="1:10" s="64" customFormat="1" ht="18.75" customHeight="1">
      <c r="A113" s="66"/>
      <c r="B113" s="67"/>
      <c r="C113" s="158" t="s">
        <v>105</v>
      </c>
      <c r="D113" s="81"/>
      <c r="E113" s="104" t="s">
        <v>83</v>
      </c>
      <c r="F113" s="94">
        <v>9.1999999999999993</v>
      </c>
      <c r="G113" s="92"/>
      <c r="H113" s="30"/>
      <c r="I113" s="94"/>
      <c r="J113" s="94">
        <f>F113*H113</f>
        <v>0</v>
      </c>
    </row>
    <row r="114" spans="1:10" s="64" customFormat="1" ht="20.25" customHeight="1">
      <c r="A114" s="66"/>
      <c r="B114" s="67"/>
      <c r="C114" s="158" t="s">
        <v>106</v>
      </c>
      <c r="D114" s="81"/>
      <c r="E114" s="104" t="s">
        <v>143</v>
      </c>
      <c r="F114" s="94">
        <v>11.7</v>
      </c>
      <c r="G114" s="92"/>
      <c r="H114" s="30"/>
      <c r="I114" s="94"/>
      <c r="J114" s="94">
        <f>F114*H114</f>
        <v>0</v>
      </c>
    </row>
    <row r="115" spans="1:10" s="64" customFormat="1">
      <c r="A115" s="117"/>
      <c r="E115" s="117"/>
      <c r="F115" s="118"/>
      <c r="H115" s="117"/>
      <c r="I115" s="117"/>
      <c r="J115" s="117"/>
    </row>
    <row r="116" spans="1:10" s="64" customFormat="1">
      <c r="A116" s="114" t="s">
        <v>107</v>
      </c>
      <c r="B116" s="114"/>
      <c r="C116" s="114"/>
      <c r="D116" s="114"/>
      <c r="E116" s="114"/>
      <c r="F116" s="115">
        <f>SUM(J108:J114)</f>
        <v>0</v>
      </c>
      <c r="G116" s="115"/>
      <c r="H116" s="115"/>
      <c r="I116" s="115"/>
      <c r="J116" s="115"/>
    </row>
    <row r="117" spans="1:10" s="64" customFormat="1">
      <c r="A117" s="117"/>
      <c r="E117" s="117"/>
      <c r="F117" s="118"/>
      <c r="H117" s="117"/>
      <c r="I117" s="117"/>
      <c r="J117" s="117"/>
    </row>
    <row r="118" spans="1:10" s="64" customFormat="1" ht="20.100000000000001" customHeight="1">
      <c r="A118" s="63" t="s">
        <v>135</v>
      </c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s="64" customForma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s="64" customFormat="1" ht="20.100000000000001" customHeight="1">
      <c r="A120" s="119" t="s">
        <v>141</v>
      </c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1:10" s="64" customFormat="1" ht="9.75" customHeight="1">
      <c r="A121" s="120"/>
      <c r="B121" s="121"/>
      <c r="C121" s="121"/>
      <c r="D121" s="121"/>
      <c r="E121" s="120"/>
      <c r="F121" s="122"/>
      <c r="G121" s="121"/>
      <c r="H121" s="120"/>
      <c r="I121" s="120"/>
      <c r="J121" s="120"/>
    </row>
    <row r="122" spans="1:10" s="64" customFormat="1" ht="141.75" customHeight="1">
      <c r="A122" s="66" t="s">
        <v>74</v>
      </c>
      <c r="B122" s="67"/>
      <c r="C122" s="123" t="s">
        <v>108</v>
      </c>
      <c r="D122" s="123"/>
      <c r="E122" s="123"/>
      <c r="F122" s="123"/>
      <c r="G122" s="123"/>
      <c r="H122" s="123"/>
      <c r="I122" s="123"/>
      <c r="J122" s="123"/>
    </row>
    <row r="123" spans="1:10" s="64" customFormat="1" ht="15" customHeight="1">
      <c r="A123" s="74" t="s">
        <v>25</v>
      </c>
      <c r="B123" s="79"/>
      <c r="C123" s="78" t="s">
        <v>18</v>
      </c>
      <c r="D123" s="79"/>
      <c r="E123" s="77" t="s">
        <v>32</v>
      </c>
      <c r="F123" s="78" t="s">
        <v>19</v>
      </c>
      <c r="G123" s="79"/>
      <c r="H123" s="77" t="s">
        <v>33</v>
      </c>
      <c r="I123" s="79"/>
      <c r="J123" s="77" t="s">
        <v>28</v>
      </c>
    </row>
    <row r="124" spans="1:10" s="64" customFormat="1">
      <c r="A124" s="74"/>
      <c r="B124" s="79"/>
      <c r="C124" s="78"/>
      <c r="D124" s="79"/>
      <c r="E124" s="78"/>
      <c r="F124" s="78"/>
      <c r="G124" s="79"/>
      <c r="H124" s="78"/>
      <c r="I124" s="79"/>
      <c r="J124" s="78"/>
    </row>
    <row r="125" spans="1:10" s="64" customFormat="1">
      <c r="A125" s="117"/>
      <c r="E125" s="117"/>
      <c r="F125" s="118"/>
      <c r="H125" s="117"/>
      <c r="I125" s="117"/>
      <c r="J125" s="117"/>
    </row>
    <row r="126" spans="1:10" s="64" customFormat="1" ht="126.75" customHeight="1">
      <c r="A126" s="66" t="s">
        <v>77</v>
      </c>
      <c r="B126" s="67"/>
      <c r="C126" s="37" t="s">
        <v>150</v>
      </c>
      <c r="D126" s="89"/>
      <c r="E126" s="113"/>
      <c r="F126" s="105"/>
      <c r="G126" s="106"/>
      <c r="H126" s="157"/>
      <c r="I126" s="157"/>
      <c r="J126" s="157"/>
    </row>
    <row r="127" spans="1:10" s="64" customFormat="1" ht="18.75" customHeight="1">
      <c r="A127" s="66"/>
      <c r="B127" s="67"/>
      <c r="C127" s="158" t="s">
        <v>145</v>
      </c>
      <c r="D127" s="81"/>
      <c r="E127" s="104" t="s">
        <v>83</v>
      </c>
      <c r="F127" s="94">
        <v>125.85</v>
      </c>
      <c r="G127" s="92"/>
      <c r="H127" s="30"/>
      <c r="I127" s="94"/>
      <c r="J127" s="94">
        <f>F127*H127</f>
        <v>0</v>
      </c>
    </row>
    <row r="128" spans="1:10" s="64" customFormat="1" ht="18.75" customHeight="1">
      <c r="A128" s="117"/>
      <c r="C128" s="126"/>
      <c r="E128" s="117"/>
      <c r="F128" s="118"/>
      <c r="G128" s="126"/>
      <c r="H128" s="127"/>
      <c r="I128" s="127"/>
      <c r="J128" s="127"/>
    </row>
    <row r="129" spans="1:10" s="64" customFormat="1" ht="116.25" customHeight="1">
      <c r="A129" s="66" t="s">
        <v>136</v>
      </c>
      <c r="B129" s="67"/>
      <c r="C129" s="37" t="s">
        <v>158</v>
      </c>
      <c r="D129" s="89"/>
      <c r="E129" s="113"/>
      <c r="F129" s="105"/>
      <c r="G129" s="106"/>
      <c r="H129" s="105"/>
      <c r="I129" s="105"/>
      <c r="J129" s="105"/>
    </row>
    <row r="130" spans="1:10" s="64" customFormat="1">
      <c r="A130" s="66"/>
      <c r="B130" s="67"/>
      <c r="C130" s="158" t="s">
        <v>179</v>
      </c>
      <c r="D130" s="81"/>
      <c r="E130" s="104" t="s">
        <v>83</v>
      </c>
      <c r="F130" s="94">
        <v>49.7</v>
      </c>
      <c r="G130" s="92"/>
      <c r="H130" s="30"/>
      <c r="I130" s="94"/>
      <c r="J130" s="94">
        <f>F130*H130</f>
        <v>0</v>
      </c>
    </row>
    <row r="131" spans="1:10" s="64" customFormat="1">
      <c r="A131" s="117"/>
      <c r="C131" s="126"/>
      <c r="E131" s="117"/>
      <c r="F131" s="118"/>
      <c r="G131" s="126"/>
      <c r="H131" s="127"/>
      <c r="I131" s="127"/>
      <c r="J131" s="127"/>
    </row>
    <row r="132" spans="1:10" s="64" customFormat="1" ht="105">
      <c r="A132" s="66" t="s">
        <v>137</v>
      </c>
      <c r="B132" s="67"/>
      <c r="C132" s="111" t="s">
        <v>199</v>
      </c>
      <c r="D132" s="89"/>
      <c r="E132" s="113"/>
      <c r="F132" s="105"/>
      <c r="G132" s="106"/>
      <c r="H132" s="105"/>
      <c r="I132" s="105"/>
      <c r="J132" s="105"/>
    </row>
    <row r="133" spans="1:10" s="64" customFormat="1">
      <c r="A133" s="66"/>
      <c r="B133" s="67"/>
      <c r="C133" s="158"/>
      <c r="D133" s="81"/>
      <c r="E133" s="104" t="s">
        <v>82</v>
      </c>
      <c r="F133" s="94">
        <v>3</v>
      </c>
      <c r="G133" s="92"/>
      <c r="H133" s="30"/>
      <c r="I133" s="94"/>
      <c r="J133" s="94">
        <f>F133*H133</f>
        <v>0</v>
      </c>
    </row>
    <row r="134" spans="1:10" s="64" customFormat="1" ht="135">
      <c r="A134" s="66" t="s">
        <v>180</v>
      </c>
      <c r="B134" s="67"/>
      <c r="C134" s="37" t="s">
        <v>169</v>
      </c>
      <c r="D134" s="89"/>
      <c r="E134" s="113"/>
      <c r="F134" s="105"/>
      <c r="G134" s="106"/>
      <c r="H134" s="105"/>
      <c r="I134" s="105"/>
      <c r="J134" s="105"/>
    </row>
    <row r="135" spans="1:10" s="64" customFormat="1">
      <c r="A135" s="66"/>
      <c r="B135" s="67"/>
      <c r="C135" s="158" t="s">
        <v>170</v>
      </c>
      <c r="D135" s="81"/>
      <c r="E135" s="104" t="s">
        <v>82</v>
      </c>
      <c r="F135" s="94">
        <v>2</v>
      </c>
      <c r="G135" s="92"/>
      <c r="H135" s="30"/>
      <c r="I135" s="94"/>
      <c r="J135" s="94">
        <f>F135*H135</f>
        <v>0</v>
      </c>
    </row>
    <row r="136" spans="1:10" s="64" customFormat="1">
      <c r="A136" s="66"/>
      <c r="B136" s="67"/>
      <c r="C136" s="158" t="s">
        <v>171</v>
      </c>
      <c r="D136" s="81"/>
      <c r="E136" s="104" t="s">
        <v>82</v>
      </c>
      <c r="F136" s="94">
        <v>1</v>
      </c>
      <c r="G136" s="92"/>
      <c r="H136" s="30"/>
      <c r="I136" s="94"/>
      <c r="J136" s="94">
        <f>F136*H136</f>
        <v>0</v>
      </c>
    </row>
    <row r="137" spans="1:10" s="64" customFormat="1" ht="18" customHeight="1">
      <c r="A137" s="66"/>
      <c r="B137" s="67"/>
      <c r="C137" s="161"/>
      <c r="D137" s="81"/>
      <c r="E137" s="104"/>
      <c r="F137" s="105"/>
      <c r="G137" s="81"/>
      <c r="H137" s="162"/>
      <c r="I137" s="163"/>
      <c r="J137" s="163"/>
    </row>
    <row r="138" spans="1:10" s="64" customFormat="1" ht="27.75" customHeight="1">
      <c r="A138" s="114" t="s">
        <v>109</v>
      </c>
      <c r="B138" s="114"/>
      <c r="C138" s="114"/>
      <c r="D138" s="114"/>
      <c r="E138" s="114"/>
      <c r="F138" s="115">
        <f>SUM(J126:J137)</f>
        <v>0</v>
      </c>
      <c r="G138" s="115"/>
      <c r="H138" s="115"/>
      <c r="I138" s="115"/>
      <c r="J138" s="115"/>
    </row>
    <row r="139" spans="1:10" s="64" customFormat="1" ht="15" customHeight="1">
      <c r="A139" s="117"/>
      <c r="E139" s="117"/>
      <c r="F139" s="118"/>
      <c r="H139" s="117"/>
      <c r="I139" s="117"/>
      <c r="J139" s="164"/>
    </row>
    <row r="140" spans="1:10" s="64" customFormat="1">
      <c r="A140" s="63" t="s">
        <v>138</v>
      </c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s="64" customForma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s="64" customFormat="1" ht="26.25" customHeight="1">
      <c r="A142" s="119" t="s">
        <v>140</v>
      </c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1:10" s="64" customFormat="1" ht="15" customHeight="1">
      <c r="A143" s="120"/>
      <c r="B143" s="121"/>
      <c r="C143" s="121"/>
      <c r="D143" s="121"/>
      <c r="E143" s="120"/>
      <c r="F143" s="122"/>
      <c r="G143" s="121"/>
      <c r="H143" s="120"/>
      <c r="I143" s="120"/>
      <c r="J143" s="120"/>
    </row>
    <row r="144" spans="1:10" s="64" customFormat="1" ht="111.75" customHeight="1">
      <c r="A144" s="66" t="s">
        <v>75</v>
      </c>
      <c r="B144" s="67"/>
      <c r="C144" s="165" t="s">
        <v>110</v>
      </c>
      <c r="D144" s="165"/>
      <c r="E144" s="165"/>
      <c r="F144" s="165"/>
      <c r="G144" s="165"/>
      <c r="H144" s="165"/>
      <c r="I144" s="165"/>
      <c r="J144" s="165"/>
    </row>
    <row r="145" spans="1:10" s="64" customFormat="1" ht="19.5" customHeight="1">
      <c r="A145" s="66"/>
      <c r="B145" s="67"/>
      <c r="C145" s="124"/>
      <c r="D145" s="124"/>
      <c r="E145" s="73"/>
      <c r="F145" s="73"/>
      <c r="G145" s="124"/>
      <c r="H145" s="73"/>
      <c r="I145" s="73"/>
      <c r="J145" s="73"/>
    </row>
    <row r="146" spans="1:10" s="64" customFormat="1" ht="28.5" customHeight="1">
      <c r="A146" s="74" t="s">
        <v>25</v>
      </c>
      <c r="B146" s="79"/>
      <c r="C146" s="78" t="s">
        <v>18</v>
      </c>
      <c r="D146" s="79"/>
      <c r="E146" s="77" t="s">
        <v>32</v>
      </c>
      <c r="F146" s="78" t="s">
        <v>19</v>
      </c>
      <c r="G146" s="79"/>
      <c r="H146" s="77" t="s">
        <v>33</v>
      </c>
      <c r="I146" s="79"/>
      <c r="J146" s="77" t="s">
        <v>28</v>
      </c>
    </row>
    <row r="147" spans="1:10" s="64" customFormat="1" ht="18.75" customHeight="1">
      <c r="A147" s="74"/>
      <c r="B147" s="79"/>
      <c r="C147" s="78"/>
      <c r="D147" s="79"/>
      <c r="E147" s="78"/>
      <c r="F147" s="78"/>
      <c r="G147" s="79"/>
      <c r="H147" s="78"/>
      <c r="I147" s="79"/>
      <c r="J147" s="78"/>
    </row>
    <row r="148" spans="1:10" s="64" customFormat="1">
      <c r="A148" s="117"/>
      <c r="E148" s="117"/>
      <c r="F148" s="118"/>
      <c r="H148" s="117"/>
      <c r="I148" s="117"/>
      <c r="J148" s="117"/>
    </row>
    <row r="149" spans="1:10" s="64" customFormat="1" ht="16.5" customHeight="1">
      <c r="A149" s="117"/>
      <c r="C149" s="166" t="s">
        <v>111</v>
      </c>
      <c r="E149" s="117"/>
      <c r="F149" s="118"/>
      <c r="H149" s="117"/>
      <c r="I149" s="117"/>
      <c r="J149" s="117"/>
    </row>
    <row r="150" spans="1:10" s="64" customFormat="1" ht="18.75" customHeight="1">
      <c r="A150" s="117"/>
      <c r="E150" s="117"/>
      <c r="F150" s="118"/>
      <c r="H150" s="117"/>
      <c r="I150" s="117"/>
      <c r="J150" s="117"/>
    </row>
    <row r="151" spans="1:10" s="64" customFormat="1" ht="69" customHeight="1">
      <c r="A151" s="66" t="s">
        <v>64</v>
      </c>
      <c r="B151" s="67"/>
      <c r="C151" s="88" t="s">
        <v>200</v>
      </c>
      <c r="D151" s="89"/>
      <c r="E151" s="113"/>
      <c r="F151" s="105"/>
      <c r="G151" s="106"/>
      <c r="H151" s="157"/>
      <c r="I151" s="157"/>
      <c r="J151" s="157"/>
    </row>
    <row r="152" spans="1:10" s="64" customFormat="1" ht="16.5" customHeight="1">
      <c r="A152" s="66"/>
      <c r="B152" s="67"/>
      <c r="C152" s="167"/>
      <c r="D152" s="81"/>
      <c r="E152" s="104" t="s">
        <v>85</v>
      </c>
      <c r="F152" s="94">
        <v>1</v>
      </c>
      <c r="G152" s="92"/>
      <c r="H152" s="30"/>
      <c r="I152" s="94"/>
      <c r="J152" s="94">
        <f>F152*H152</f>
        <v>0</v>
      </c>
    </row>
    <row r="153" spans="1:10" s="64" customFormat="1">
      <c r="A153" s="117"/>
      <c r="C153" s="126"/>
      <c r="E153" s="117"/>
      <c r="F153" s="118"/>
      <c r="G153" s="126"/>
      <c r="H153" s="127"/>
      <c r="I153" s="127"/>
      <c r="J153" s="83"/>
    </row>
    <row r="154" spans="1:10" s="64" customFormat="1" ht="46.5" customHeight="1">
      <c r="A154" s="66" t="s">
        <v>63</v>
      </c>
      <c r="B154" s="67"/>
      <c r="C154" s="111" t="s">
        <v>181</v>
      </c>
      <c r="D154" s="89"/>
      <c r="E154" s="113"/>
      <c r="F154" s="105"/>
      <c r="G154" s="106"/>
      <c r="H154" s="157"/>
      <c r="I154" s="157"/>
      <c r="J154" s="157"/>
    </row>
    <row r="155" spans="1:10" s="64" customFormat="1" ht="17.25" customHeight="1">
      <c r="A155" s="66"/>
      <c r="B155" s="67"/>
      <c r="C155" s="167"/>
      <c r="D155" s="81"/>
      <c r="E155" s="104" t="s">
        <v>85</v>
      </c>
      <c r="F155" s="94">
        <v>1</v>
      </c>
      <c r="G155" s="92"/>
      <c r="H155" s="30"/>
      <c r="I155" s="94"/>
      <c r="J155" s="94">
        <f>F155*H155</f>
        <v>0</v>
      </c>
    </row>
    <row r="156" spans="1:10" s="64" customFormat="1">
      <c r="A156" s="117"/>
      <c r="C156" s="126"/>
      <c r="E156" s="117"/>
      <c r="F156" s="118"/>
      <c r="G156" s="126"/>
      <c r="H156" s="127"/>
      <c r="I156" s="127"/>
      <c r="J156" s="105"/>
    </row>
    <row r="157" spans="1:10" s="64" customFormat="1"/>
    <row r="158" spans="1:10" s="64" customFormat="1" ht="19.5" customHeight="1">
      <c r="A158" s="117"/>
      <c r="E158" s="117"/>
      <c r="F158" s="118"/>
      <c r="H158" s="117"/>
      <c r="I158" s="117"/>
      <c r="J158" s="117"/>
    </row>
    <row r="159" spans="1:10" s="64" customFormat="1" ht="51.75" customHeight="1">
      <c r="A159" s="66" t="s">
        <v>78</v>
      </c>
      <c r="B159" s="67"/>
      <c r="C159" s="111" t="s">
        <v>172</v>
      </c>
      <c r="D159" s="89"/>
      <c r="E159" s="104" t="s">
        <v>85</v>
      </c>
      <c r="F159" s="94">
        <v>1</v>
      </c>
      <c r="G159" s="92"/>
      <c r="H159" s="30"/>
      <c r="I159" s="94"/>
      <c r="J159" s="94">
        <f>F159*H159</f>
        <v>0</v>
      </c>
    </row>
    <row r="160" spans="1:10" s="64" customFormat="1" ht="19.5" customHeight="1">
      <c r="A160" s="117"/>
      <c r="E160" s="117"/>
      <c r="F160" s="118"/>
      <c r="H160" s="117"/>
      <c r="I160" s="117"/>
      <c r="J160" s="117"/>
    </row>
    <row r="161" spans="1:10" s="64" customFormat="1" ht="29.25" customHeight="1">
      <c r="A161" s="114" t="s">
        <v>117</v>
      </c>
      <c r="B161" s="114"/>
      <c r="C161" s="114"/>
      <c r="D161" s="114"/>
      <c r="E161" s="114"/>
      <c r="F161" s="115">
        <f>SUM(J151:J160)</f>
        <v>0</v>
      </c>
      <c r="G161" s="115"/>
      <c r="H161" s="115"/>
      <c r="I161" s="115"/>
      <c r="J161" s="115"/>
    </row>
    <row r="162" spans="1:10" s="64" customFormat="1">
      <c r="A162" s="168" t="s">
        <v>139</v>
      </c>
      <c r="B162" s="168"/>
      <c r="C162" s="168"/>
      <c r="D162" s="168"/>
      <c r="E162" s="168"/>
      <c r="F162" s="168"/>
      <c r="G162" s="168"/>
      <c r="H162" s="168"/>
      <c r="I162" s="168"/>
      <c r="J162" s="168"/>
    </row>
    <row r="163" spans="1:10" s="64" customForma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</row>
    <row r="164" spans="1:10" s="64" customFormat="1" ht="21" customHeight="1">
      <c r="A164" s="119" t="s">
        <v>118</v>
      </c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1:10" s="64" customFormat="1" ht="9" customHeight="1">
      <c r="A165" s="120"/>
      <c r="B165" s="121"/>
      <c r="C165" s="121"/>
      <c r="D165" s="121"/>
      <c r="E165" s="120"/>
      <c r="F165" s="122"/>
      <c r="G165" s="121"/>
      <c r="H165" s="120"/>
      <c r="I165" s="120"/>
      <c r="J165" s="120"/>
    </row>
    <row r="166" spans="1:10" s="64" customFormat="1" ht="117.75" customHeight="1">
      <c r="A166" s="66" t="s">
        <v>76</v>
      </c>
      <c r="B166" s="67"/>
      <c r="C166" s="123" t="s">
        <v>119</v>
      </c>
      <c r="D166" s="123"/>
      <c r="E166" s="123"/>
      <c r="F166" s="123"/>
      <c r="G166" s="123"/>
      <c r="H166" s="123"/>
      <c r="I166" s="123"/>
      <c r="J166" s="123"/>
    </row>
    <row r="167" spans="1:10" s="64" customFormat="1" ht="12" customHeight="1">
      <c r="A167" s="66"/>
      <c r="B167" s="67"/>
      <c r="C167" s="124"/>
      <c r="D167" s="124"/>
      <c r="E167" s="73"/>
      <c r="F167" s="73"/>
      <c r="G167" s="124"/>
      <c r="H167" s="73"/>
      <c r="I167" s="73"/>
      <c r="J167" s="73"/>
    </row>
    <row r="168" spans="1:10" s="64" customFormat="1">
      <c r="A168" s="74" t="s">
        <v>25</v>
      </c>
      <c r="B168" s="79"/>
      <c r="C168" s="78" t="s">
        <v>18</v>
      </c>
      <c r="D168" s="79"/>
      <c r="E168" s="77" t="s">
        <v>32</v>
      </c>
      <c r="F168" s="78" t="s">
        <v>19</v>
      </c>
      <c r="G168" s="79"/>
      <c r="H168" s="77" t="s">
        <v>33</v>
      </c>
      <c r="I168" s="79"/>
      <c r="J168" s="77" t="s">
        <v>28</v>
      </c>
    </row>
    <row r="169" spans="1:10" s="64" customFormat="1" ht="18" customHeight="1">
      <c r="A169" s="74"/>
      <c r="B169" s="79"/>
      <c r="C169" s="78"/>
      <c r="D169" s="79"/>
      <c r="E169" s="78"/>
      <c r="F169" s="78"/>
      <c r="G169" s="79"/>
      <c r="H169" s="78"/>
      <c r="I169" s="79"/>
      <c r="J169" s="78"/>
    </row>
    <row r="170" spans="1:10" s="64" customFormat="1" ht="18.75" customHeight="1">
      <c r="A170" s="117"/>
      <c r="E170" s="117"/>
      <c r="F170" s="118"/>
      <c r="H170" s="117"/>
      <c r="I170" s="117"/>
      <c r="J170" s="117"/>
    </row>
    <row r="171" spans="1:10" s="64" customFormat="1" ht="13.5" customHeight="1">
      <c r="A171" s="117"/>
      <c r="C171" s="166" t="s">
        <v>111</v>
      </c>
      <c r="E171" s="117"/>
      <c r="F171" s="118"/>
      <c r="H171" s="117"/>
      <c r="I171" s="117"/>
      <c r="J171" s="117"/>
    </row>
    <row r="172" spans="1:10" s="64" customFormat="1" ht="12.75" customHeight="1">
      <c r="A172" s="117"/>
      <c r="C172" s="166"/>
      <c r="E172" s="117"/>
      <c r="F172" s="118"/>
      <c r="H172" s="117"/>
      <c r="I172" s="117"/>
      <c r="J172" s="117"/>
    </row>
    <row r="173" spans="1:10" s="64" customFormat="1" ht="90">
      <c r="A173" s="66" t="s">
        <v>61</v>
      </c>
      <c r="B173" s="67"/>
      <c r="C173" s="169" t="s">
        <v>201</v>
      </c>
      <c r="D173" s="89"/>
      <c r="E173" s="104" t="s">
        <v>82</v>
      </c>
      <c r="F173" s="94">
        <v>6</v>
      </c>
      <c r="G173" s="92"/>
      <c r="H173" s="30"/>
      <c r="I173" s="94"/>
      <c r="J173" s="94">
        <f>F173*H173</f>
        <v>0</v>
      </c>
    </row>
    <row r="174" spans="1:10" s="64" customFormat="1">
      <c r="A174" s="117"/>
      <c r="C174" s="126"/>
      <c r="E174" s="117"/>
      <c r="F174" s="118"/>
      <c r="G174" s="126"/>
      <c r="H174" s="127"/>
      <c r="I174" s="127"/>
      <c r="J174" s="127"/>
    </row>
    <row r="175" spans="1:10" s="64" customFormat="1" ht="90">
      <c r="A175" s="66" t="s">
        <v>62</v>
      </c>
      <c r="B175" s="67"/>
      <c r="C175" s="169" t="s">
        <v>202</v>
      </c>
      <c r="D175" s="89"/>
      <c r="E175" s="104" t="s">
        <v>82</v>
      </c>
      <c r="F175" s="94">
        <v>1</v>
      </c>
      <c r="G175" s="92"/>
      <c r="H175" s="30"/>
      <c r="I175" s="94"/>
      <c r="J175" s="94">
        <f>F175*H175</f>
        <v>0</v>
      </c>
    </row>
    <row r="176" spans="1:10" s="64" customFormat="1">
      <c r="A176" s="117"/>
      <c r="C176" s="126"/>
      <c r="E176" s="117"/>
      <c r="F176" s="118"/>
      <c r="G176" s="126"/>
      <c r="H176" s="127"/>
      <c r="I176" s="127"/>
      <c r="J176" s="127"/>
    </row>
    <row r="177" spans="1:10" s="64" customFormat="1" ht="60">
      <c r="A177" s="66" t="s">
        <v>79</v>
      </c>
      <c r="B177" s="67"/>
      <c r="C177" s="35" t="s">
        <v>203</v>
      </c>
      <c r="D177" s="89"/>
      <c r="E177" s="104" t="s">
        <v>82</v>
      </c>
      <c r="F177" s="94">
        <v>8</v>
      </c>
      <c r="G177" s="92"/>
      <c r="H177" s="30"/>
      <c r="I177" s="94"/>
      <c r="J177" s="94">
        <f>F177*H177</f>
        <v>0</v>
      </c>
    </row>
    <row r="178" spans="1:10" s="64" customFormat="1">
      <c r="A178" s="117"/>
      <c r="C178" s="126"/>
      <c r="E178" s="117"/>
      <c r="F178" s="118"/>
      <c r="G178" s="126"/>
      <c r="H178" s="127"/>
      <c r="I178" s="127"/>
      <c r="J178" s="127"/>
    </row>
    <row r="179" spans="1:10" s="64" customFormat="1" ht="45">
      <c r="A179" s="66" t="s">
        <v>80</v>
      </c>
      <c r="B179" s="67"/>
      <c r="C179" s="35" t="s">
        <v>204</v>
      </c>
      <c r="D179" s="89"/>
      <c r="E179" s="104" t="s">
        <v>82</v>
      </c>
      <c r="F179" s="94">
        <v>2</v>
      </c>
      <c r="G179" s="92"/>
      <c r="H179" s="30"/>
      <c r="I179" s="94"/>
      <c r="J179" s="94">
        <f>F179*H179</f>
        <v>0</v>
      </c>
    </row>
    <row r="180" spans="1:10" s="64" customFormat="1">
      <c r="A180" s="117"/>
      <c r="C180" s="126"/>
      <c r="E180" s="117"/>
      <c r="F180" s="118"/>
      <c r="G180" s="126"/>
      <c r="H180" s="127"/>
      <c r="I180" s="127"/>
      <c r="J180" s="127"/>
    </row>
    <row r="181" spans="1:10" s="64" customFormat="1" ht="92.25" customHeight="1">
      <c r="A181" s="66" t="s">
        <v>112</v>
      </c>
      <c r="B181" s="67"/>
      <c r="C181" s="35" t="s">
        <v>182</v>
      </c>
      <c r="D181" s="89"/>
      <c r="E181" s="104" t="s">
        <v>82</v>
      </c>
      <c r="F181" s="94">
        <v>1</v>
      </c>
      <c r="G181" s="92"/>
      <c r="H181" s="30"/>
      <c r="I181" s="94"/>
      <c r="J181" s="94">
        <f>F181*H181</f>
        <v>0</v>
      </c>
    </row>
    <row r="182" spans="1:10" s="64" customFormat="1">
      <c r="A182" s="66"/>
      <c r="B182" s="67"/>
      <c r="C182" s="35"/>
      <c r="D182" s="89"/>
      <c r="E182" s="104"/>
      <c r="F182" s="83"/>
      <c r="G182" s="97"/>
      <c r="H182" s="170"/>
      <c r="I182" s="83"/>
      <c r="J182" s="83"/>
    </row>
    <row r="183" spans="1:10" s="64" customFormat="1" ht="45.75" customHeight="1">
      <c r="A183" s="66" t="s">
        <v>113</v>
      </c>
      <c r="B183" s="67"/>
      <c r="C183" s="44" t="s">
        <v>205</v>
      </c>
      <c r="D183" s="89"/>
      <c r="E183" s="104" t="s">
        <v>82</v>
      </c>
      <c r="F183" s="94">
        <v>10</v>
      </c>
      <c r="G183" s="92"/>
      <c r="H183" s="30"/>
      <c r="I183" s="94"/>
      <c r="J183" s="94">
        <f>F183*H183</f>
        <v>0</v>
      </c>
    </row>
    <row r="184" spans="1:10" s="64" customFormat="1">
      <c r="A184" s="117"/>
      <c r="C184" s="126"/>
      <c r="E184" s="117"/>
      <c r="F184" s="118"/>
      <c r="G184" s="126"/>
      <c r="H184" s="127"/>
      <c r="I184" s="127"/>
      <c r="J184" s="127"/>
    </row>
    <row r="185" spans="1:10" s="64" customFormat="1" ht="63" customHeight="1">
      <c r="A185" s="99" t="s">
        <v>114</v>
      </c>
      <c r="B185" s="67"/>
      <c r="C185" s="35" t="s">
        <v>206</v>
      </c>
      <c r="D185" s="89"/>
      <c r="E185" s="104" t="s">
        <v>82</v>
      </c>
      <c r="F185" s="94">
        <v>2</v>
      </c>
      <c r="G185" s="92"/>
      <c r="H185" s="30"/>
      <c r="I185" s="94"/>
      <c r="J185" s="94">
        <f>F185*H185</f>
        <v>0</v>
      </c>
    </row>
    <row r="186" spans="1:10" s="64" customFormat="1">
      <c r="A186" s="117"/>
      <c r="C186" s="126"/>
      <c r="E186" s="117"/>
      <c r="F186" s="118"/>
      <c r="G186" s="126"/>
      <c r="H186" s="127"/>
      <c r="I186" s="127"/>
      <c r="J186" s="127"/>
    </row>
    <row r="187" spans="1:10" s="64" customFormat="1" ht="73.5" customHeight="1">
      <c r="A187" s="66" t="s">
        <v>115</v>
      </c>
      <c r="B187" s="67"/>
      <c r="C187" s="35" t="s">
        <v>183</v>
      </c>
      <c r="D187" s="89"/>
      <c r="E187" s="104" t="s">
        <v>82</v>
      </c>
      <c r="F187" s="94">
        <v>1</v>
      </c>
      <c r="G187" s="92"/>
      <c r="H187" s="30"/>
      <c r="I187" s="94"/>
      <c r="J187" s="94">
        <f>F187*H187</f>
        <v>0</v>
      </c>
    </row>
    <row r="188" spans="1:10" s="64" customFormat="1">
      <c r="A188" s="117"/>
      <c r="C188" s="126"/>
      <c r="E188" s="117"/>
      <c r="F188" s="118"/>
      <c r="G188" s="126"/>
      <c r="H188" s="127"/>
      <c r="I188" s="127"/>
      <c r="J188" s="127"/>
    </row>
    <row r="189" spans="1:10" s="64" customFormat="1" ht="60" customHeight="1">
      <c r="A189" s="66" t="s">
        <v>116</v>
      </c>
      <c r="B189" s="67"/>
      <c r="C189" s="35" t="s">
        <v>184</v>
      </c>
      <c r="D189" s="89"/>
      <c r="E189" s="104" t="s">
        <v>82</v>
      </c>
      <c r="F189" s="94">
        <v>1</v>
      </c>
      <c r="G189" s="92"/>
      <c r="H189" s="30"/>
      <c r="I189" s="94"/>
      <c r="J189" s="94">
        <f>F189*H189</f>
        <v>0</v>
      </c>
    </row>
    <row r="190" spans="1:10" s="64" customFormat="1">
      <c r="A190" s="117"/>
      <c r="C190" s="126"/>
      <c r="E190" s="117"/>
      <c r="F190" s="118"/>
      <c r="G190" s="126"/>
      <c r="H190" s="127"/>
      <c r="I190" s="127"/>
      <c r="J190" s="127"/>
    </row>
    <row r="191" spans="1:10" s="64" customFormat="1">
      <c r="A191" s="117"/>
      <c r="C191" s="126"/>
      <c r="E191" s="117"/>
      <c r="F191" s="118"/>
      <c r="G191" s="126"/>
      <c r="H191" s="127"/>
      <c r="I191" s="127"/>
      <c r="J191" s="127"/>
    </row>
    <row r="192" spans="1:10" s="64" customFormat="1">
      <c r="A192" s="117"/>
      <c r="E192" s="117"/>
      <c r="F192" s="118"/>
      <c r="G192" s="126"/>
      <c r="H192" s="118"/>
      <c r="I192" s="118"/>
      <c r="J192" s="118"/>
    </row>
    <row r="193" spans="1:10" s="64" customFormat="1">
      <c r="A193" s="117"/>
      <c r="E193" s="117"/>
      <c r="F193" s="118"/>
      <c r="G193" s="126"/>
      <c r="H193" s="118"/>
      <c r="I193" s="118"/>
      <c r="J193" s="118"/>
    </row>
    <row r="194" spans="1:10" s="64" customFormat="1" ht="24" customHeight="1">
      <c r="A194" s="114" t="s">
        <v>120</v>
      </c>
      <c r="B194" s="114"/>
      <c r="C194" s="114"/>
      <c r="D194" s="114"/>
      <c r="E194" s="114"/>
      <c r="F194" s="115">
        <f>SUM(J173:J191)</f>
        <v>0</v>
      </c>
      <c r="G194" s="115"/>
      <c r="H194" s="115"/>
      <c r="I194" s="115"/>
      <c r="J194" s="115"/>
    </row>
    <row r="195" spans="1:10" s="64" customFormat="1">
      <c r="A195" s="117"/>
      <c r="E195" s="117"/>
      <c r="F195" s="118"/>
      <c r="H195" s="117"/>
      <c r="I195" s="117"/>
      <c r="J195" s="164"/>
    </row>
    <row r="196" spans="1:10" s="64" customFormat="1">
      <c r="A196" s="63" t="s">
        <v>151</v>
      </c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s="64" customFormat="1" ht="10.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10" s="64" customFormat="1" ht="27.75" customHeight="1">
      <c r="A198" s="120"/>
      <c r="B198" s="121"/>
      <c r="C198" s="121"/>
      <c r="D198" s="121"/>
      <c r="E198" s="120"/>
      <c r="F198" s="122"/>
      <c r="G198" s="121"/>
      <c r="H198" s="120"/>
      <c r="I198" s="120"/>
      <c r="J198" s="120"/>
    </row>
    <row r="199" spans="1:10" s="64" customFormat="1" ht="36.75" customHeight="1">
      <c r="A199" s="74" t="s">
        <v>25</v>
      </c>
      <c r="B199" s="79"/>
      <c r="C199" s="78" t="s">
        <v>18</v>
      </c>
      <c r="D199" s="79"/>
      <c r="E199" s="77" t="s">
        <v>32</v>
      </c>
      <c r="F199" s="78" t="s">
        <v>19</v>
      </c>
      <c r="G199" s="79"/>
      <c r="H199" s="77" t="s">
        <v>33</v>
      </c>
      <c r="I199" s="79"/>
      <c r="J199" s="77" t="s">
        <v>28</v>
      </c>
    </row>
    <row r="200" spans="1:10" s="64" customFormat="1" ht="18.75" customHeight="1">
      <c r="A200" s="74"/>
      <c r="B200" s="79"/>
      <c r="C200" s="78"/>
      <c r="D200" s="79"/>
      <c r="E200" s="78"/>
      <c r="F200" s="78"/>
      <c r="G200" s="79"/>
      <c r="H200" s="78"/>
      <c r="I200" s="79"/>
      <c r="J200" s="78"/>
    </row>
    <row r="201" spans="1:10" s="64" customFormat="1" ht="90">
      <c r="A201" s="171" t="s">
        <v>152</v>
      </c>
      <c r="C201" s="111" t="s">
        <v>173</v>
      </c>
      <c r="E201" s="172" t="s">
        <v>83</v>
      </c>
      <c r="F201" s="94">
        <v>53.5</v>
      </c>
      <c r="G201" s="89"/>
      <c r="H201" s="29"/>
      <c r="I201" s="173"/>
      <c r="J201" s="94">
        <f>F201*H201</f>
        <v>0</v>
      </c>
    </row>
    <row r="202" spans="1:10" s="64" customFormat="1" ht="23.25" customHeight="1">
      <c r="A202" s="117"/>
      <c r="E202" s="117"/>
      <c r="F202" s="118"/>
      <c r="H202" s="117"/>
      <c r="I202" s="117"/>
      <c r="J202" s="117"/>
    </row>
    <row r="203" spans="1:10" s="64" customFormat="1" ht="60">
      <c r="A203" s="171" t="s">
        <v>154</v>
      </c>
      <c r="C203" s="174" t="s">
        <v>192</v>
      </c>
      <c r="E203" s="172" t="s">
        <v>155</v>
      </c>
      <c r="F203" s="94">
        <v>1</v>
      </c>
      <c r="G203" s="89"/>
      <c r="H203" s="29"/>
      <c r="I203" s="173"/>
      <c r="J203" s="94">
        <f>F203*H203</f>
        <v>0</v>
      </c>
    </row>
    <row r="204" spans="1:10" s="64" customFormat="1" ht="19.5" customHeight="1">
      <c r="A204" s="117"/>
      <c r="E204" s="117"/>
      <c r="F204" s="118"/>
      <c r="H204" s="117"/>
      <c r="I204" s="117"/>
      <c r="J204" s="117"/>
    </row>
    <row r="205" spans="1:10" s="64" customFormat="1" ht="36.75" customHeight="1">
      <c r="A205" s="114" t="s">
        <v>153</v>
      </c>
      <c r="B205" s="114"/>
      <c r="C205" s="114"/>
      <c r="D205" s="114"/>
      <c r="E205" s="114"/>
      <c r="F205" s="115">
        <f>SUM(J201:J204)</f>
        <v>0</v>
      </c>
      <c r="G205" s="115"/>
      <c r="H205" s="115"/>
      <c r="I205" s="115"/>
      <c r="J205" s="115"/>
    </row>
    <row r="206" spans="1:10" s="64" customFormat="1">
      <c r="A206" s="117"/>
      <c r="E206" s="117"/>
      <c r="F206" s="118"/>
      <c r="H206" s="117"/>
      <c r="I206" s="117"/>
      <c r="J206" s="117"/>
    </row>
    <row r="207" spans="1:10" s="64" customFormat="1" ht="15.75">
      <c r="A207" s="117"/>
      <c r="C207" s="175" t="s">
        <v>193</v>
      </c>
      <c r="E207" s="117"/>
      <c r="F207" s="118"/>
      <c r="H207" s="117"/>
      <c r="I207" s="117"/>
      <c r="J207" s="117"/>
    </row>
    <row r="208" spans="1:10" s="64" customFormat="1">
      <c r="A208" s="117"/>
      <c r="E208" s="117"/>
      <c r="F208" s="118"/>
      <c r="H208" s="117"/>
      <c r="I208" s="117"/>
      <c r="J208" s="117"/>
    </row>
    <row r="209" spans="1:10" s="64" customFormat="1" ht="20.100000000000001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1:10" s="64" customFormat="1" ht="12" customHeight="1">
      <c r="A210" s="117"/>
      <c r="E210" s="117"/>
      <c r="F210" s="118"/>
      <c r="H210" s="117"/>
      <c r="I210" s="117"/>
      <c r="J210" s="117"/>
    </row>
    <row r="211" spans="1:10" s="64" customFormat="1" ht="15" customHeight="1">
      <c r="A211" s="149" t="s">
        <v>20</v>
      </c>
      <c r="B211" s="67"/>
      <c r="C211" s="176" t="s">
        <v>121</v>
      </c>
      <c r="D211" s="89"/>
      <c r="E211" s="152"/>
      <c r="F211" s="177">
        <f>F21</f>
        <v>0</v>
      </c>
      <c r="G211" s="178"/>
      <c r="H211" s="178"/>
      <c r="I211" s="178"/>
      <c r="J211" s="178"/>
    </row>
    <row r="212" spans="1:10" s="64" customFormat="1" ht="15" customHeight="1">
      <c r="A212" s="117"/>
      <c r="E212" s="117"/>
      <c r="F212" s="118"/>
      <c r="H212" s="117"/>
      <c r="I212" s="117"/>
      <c r="J212" s="117"/>
    </row>
    <row r="213" spans="1:10" s="64" customFormat="1" ht="15" customHeight="1">
      <c r="A213" s="149" t="s">
        <v>67</v>
      </c>
      <c r="B213" s="67"/>
      <c r="C213" s="176" t="s">
        <v>29</v>
      </c>
      <c r="D213" s="89"/>
      <c r="E213" s="152"/>
      <c r="F213" s="177">
        <f>F44</f>
        <v>0</v>
      </c>
      <c r="G213" s="178"/>
      <c r="H213" s="178"/>
      <c r="I213" s="178"/>
      <c r="J213" s="178"/>
    </row>
    <row r="214" spans="1:10" s="64" customFormat="1" ht="15" customHeight="1">
      <c r="A214" s="117"/>
      <c r="E214" s="117"/>
      <c r="F214" s="118"/>
      <c r="H214" s="117"/>
      <c r="I214" s="117"/>
      <c r="J214" s="117"/>
    </row>
    <row r="215" spans="1:10" s="64" customFormat="1" ht="15" customHeight="1">
      <c r="A215" s="149" t="s">
        <v>70</v>
      </c>
      <c r="B215" s="67"/>
      <c r="C215" s="176" t="s">
        <v>31</v>
      </c>
      <c r="D215" s="89"/>
      <c r="E215" s="152"/>
      <c r="F215" s="177">
        <f>F58</f>
        <v>0</v>
      </c>
      <c r="G215" s="178"/>
      <c r="H215" s="178"/>
      <c r="I215" s="178"/>
      <c r="J215" s="178"/>
    </row>
    <row r="216" spans="1:10" s="64" customFormat="1" ht="15" customHeight="1">
      <c r="A216" s="117"/>
      <c r="E216" s="117"/>
      <c r="F216" s="118"/>
      <c r="H216" s="117"/>
      <c r="I216" s="117"/>
      <c r="J216" s="117"/>
    </row>
    <row r="217" spans="1:10" s="64" customFormat="1" ht="15" customHeight="1">
      <c r="A217" s="149" t="s">
        <v>71</v>
      </c>
      <c r="B217" s="67"/>
      <c r="C217" s="176" t="s">
        <v>122</v>
      </c>
      <c r="D217" s="89"/>
      <c r="E217" s="152"/>
      <c r="F217" s="177">
        <f>F78</f>
        <v>0</v>
      </c>
      <c r="G217" s="178"/>
      <c r="H217" s="178"/>
      <c r="I217" s="178"/>
      <c r="J217" s="178"/>
    </row>
    <row r="218" spans="1:10" s="64" customFormat="1" ht="15" customHeight="1">
      <c r="A218" s="117"/>
      <c r="E218" s="117"/>
      <c r="F218" s="118"/>
      <c r="H218" s="117"/>
      <c r="I218" s="117"/>
      <c r="J218" s="117"/>
    </row>
    <row r="219" spans="1:10" s="64" customFormat="1" ht="15" customHeight="1">
      <c r="A219" s="149" t="s">
        <v>72</v>
      </c>
      <c r="B219" s="67"/>
      <c r="C219" s="176" t="s">
        <v>34</v>
      </c>
      <c r="D219" s="89"/>
      <c r="E219" s="152"/>
      <c r="F219" s="177">
        <f>F98</f>
        <v>0</v>
      </c>
      <c r="G219" s="178"/>
      <c r="H219" s="178"/>
      <c r="I219" s="178"/>
      <c r="J219" s="178"/>
    </row>
    <row r="220" spans="1:10" s="64" customFormat="1" ht="15" customHeight="1">
      <c r="A220" s="117"/>
      <c r="E220" s="117"/>
      <c r="F220" s="118"/>
      <c r="H220" s="117"/>
      <c r="I220" s="117"/>
      <c r="J220" s="117"/>
    </row>
    <row r="221" spans="1:10" s="64" customFormat="1" ht="15" customHeight="1">
      <c r="A221" s="149" t="s">
        <v>73</v>
      </c>
      <c r="B221" s="67"/>
      <c r="C221" s="176" t="s">
        <v>123</v>
      </c>
      <c r="D221" s="89"/>
      <c r="E221" s="152"/>
      <c r="F221" s="177">
        <f>F116</f>
        <v>0</v>
      </c>
      <c r="G221" s="178"/>
      <c r="H221" s="178"/>
      <c r="I221" s="178"/>
      <c r="J221" s="178"/>
    </row>
    <row r="222" spans="1:10" s="64" customFormat="1" ht="15" customHeight="1">
      <c r="A222" s="117"/>
      <c r="E222" s="117"/>
      <c r="F222" s="118"/>
      <c r="H222" s="117"/>
      <c r="I222" s="117"/>
      <c r="J222" s="117"/>
    </row>
    <row r="223" spans="1:10" s="64" customFormat="1" ht="15" customHeight="1">
      <c r="A223" s="149" t="s">
        <v>74</v>
      </c>
      <c r="B223" s="67"/>
      <c r="C223" s="176" t="s">
        <v>124</v>
      </c>
      <c r="D223" s="89"/>
      <c r="E223" s="152"/>
      <c r="F223" s="177">
        <f>F138</f>
        <v>0</v>
      </c>
      <c r="G223" s="178"/>
      <c r="H223" s="178"/>
      <c r="I223" s="178"/>
      <c r="J223" s="178"/>
    </row>
    <row r="224" spans="1:10" s="64" customFormat="1" ht="15" customHeight="1">
      <c r="A224" s="117"/>
      <c r="E224" s="117"/>
      <c r="F224" s="118"/>
      <c r="H224" s="117"/>
      <c r="I224" s="117"/>
      <c r="J224" s="117"/>
    </row>
    <row r="225" spans="1:10" s="64" customFormat="1" ht="15" customHeight="1">
      <c r="A225" s="149" t="s">
        <v>75</v>
      </c>
      <c r="B225" s="67"/>
      <c r="C225" s="179" t="s">
        <v>125</v>
      </c>
      <c r="D225" s="89"/>
      <c r="E225" s="152"/>
      <c r="F225" s="177">
        <f>F161</f>
        <v>0</v>
      </c>
      <c r="G225" s="178"/>
      <c r="H225" s="178"/>
      <c r="I225" s="178"/>
      <c r="J225" s="178"/>
    </row>
    <row r="226" spans="1:10" s="64" customFormat="1" ht="15" customHeight="1">
      <c r="A226" s="117"/>
      <c r="E226" s="117"/>
      <c r="F226" s="118"/>
      <c r="H226" s="117"/>
      <c r="I226" s="117"/>
      <c r="J226" s="117"/>
    </row>
    <row r="227" spans="1:10" s="64" customFormat="1" ht="15" customHeight="1">
      <c r="A227" s="149" t="s">
        <v>76</v>
      </c>
      <c r="B227" s="67"/>
      <c r="C227" s="176" t="s">
        <v>126</v>
      </c>
      <c r="D227" s="89"/>
      <c r="E227" s="152"/>
      <c r="F227" s="177">
        <f>F194</f>
        <v>0</v>
      </c>
      <c r="G227" s="178"/>
      <c r="H227" s="178"/>
      <c r="I227" s="178"/>
      <c r="J227" s="178"/>
    </row>
    <row r="228" spans="1:10" s="64" customFormat="1" ht="15" customHeight="1">
      <c r="A228" s="117"/>
      <c r="E228" s="117"/>
      <c r="F228" s="118"/>
      <c r="H228" s="117"/>
      <c r="I228" s="117"/>
      <c r="J228" s="117"/>
    </row>
    <row r="229" spans="1:10" s="64" customFormat="1" ht="15" customHeight="1">
      <c r="A229" s="149" t="s">
        <v>156</v>
      </c>
      <c r="B229" s="67"/>
      <c r="C229" s="176" t="s">
        <v>157</v>
      </c>
      <c r="D229" s="89"/>
      <c r="E229" s="152"/>
      <c r="F229" s="177">
        <f>F205</f>
        <v>0</v>
      </c>
      <c r="G229" s="178"/>
      <c r="H229" s="178"/>
      <c r="I229" s="178"/>
      <c r="J229" s="178"/>
    </row>
    <row r="230" spans="1:10" s="64" customFormat="1" ht="19.5" customHeight="1">
      <c r="A230" s="149"/>
      <c r="B230" s="67"/>
      <c r="C230" s="176"/>
      <c r="D230" s="81"/>
      <c r="E230" s="152"/>
      <c r="F230" s="180"/>
      <c r="G230" s="150"/>
      <c r="H230" s="150"/>
      <c r="I230" s="150"/>
      <c r="J230" s="150"/>
    </row>
    <row r="231" spans="1:10" s="64" customFormat="1" ht="19.5" customHeight="1">
      <c r="A231" s="117"/>
      <c r="C231" s="181" t="s">
        <v>128</v>
      </c>
      <c r="E231" s="117"/>
      <c r="F231" s="182">
        <f>SUM(F211:J230)</f>
        <v>0</v>
      </c>
      <c r="G231" s="183"/>
      <c r="H231" s="183"/>
      <c r="I231" s="183"/>
      <c r="J231" s="183"/>
    </row>
    <row r="232" spans="1:10" s="64" customFormat="1" ht="15.75">
      <c r="A232" s="117"/>
      <c r="C232" s="184" t="s">
        <v>194</v>
      </c>
      <c r="E232" s="117"/>
      <c r="F232" s="185">
        <f>F231*0.25</f>
        <v>0</v>
      </c>
      <c r="G232" s="186"/>
      <c r="H232" s="186"/>
      <c r="I232" s="186"/>
      <c r="J232" s="186"/>
    </row>
    <row r="233" spans="1:10" s="64" customFormat="1" ht="33.75" customHeight="1">
      <c r="A233" s="117"/>
      <c r="C233" s="181" t="s">
        <v>127</v>
      </c>
      <c r="E233" s="117"/>
      <c r="F233" s="187">
        <f>F231*1.25</f>
        <v>0</v>
      </c>
      <c r="G233" s="188"/>
      <c r="H233" s="188"/>
      <c r="I233" s="188"/>
      <c r="J233" s="188"/>
    </row>
    <row r="234" spans="1:10" ht="19.5" customHeight="1"/>
  </sheetData>
  <sheetProtection algorithmName="SHA-512" hashValue="pIDzKu0ly/E7gN/8OtaIyZWOEM1Lo4eOi2faObFxglLzxP4Wjj32eEkLREqix3iJqd4myTKM5GW9VrxMprgIEg==" saltValue="r2oMADFl3VfAdnIg1qBlHw==" spinCount="100000" sheet="1" objects="1" scenarios="1"/>
  <mergeCells count="122">
    <mergeCell ref="A21:E21"/>
    <mergeCell ref="F21:J21"/>
    <mergeCell ref="A23:J24"/>
    <mergeCell ref="A25:J25"/>
    <mergeCell ref="C27:J27"/>
    <mergeCell ref="A1:J2"/>
    <mergeCell ref="A3:J3"/>
    <mergeCell ref="C4:J4"/>
    <mergeCell ref="A6:A7"/>
    <mergeCell ref="C6:C7"/>
    <mergeCell ref="E6:E7"/>
    <mergeCell ref="F6:F7"/>
    <mergeCell ref="H6:H7"/>
    <mergeCell ref="J6:J7"/>
    <mergeCell ref="J29:J30"/>
    <mergeCell ref="A44:E44"/>
    <mergeCell ref="F44:J44"/>
    <mergeCell ref="A29:A30"/>
    <mergeCell ref="C29:C30"/>
    <mergeCell ref="E29:E30"/>
    <mergeCell ref="F29:F30"/>
    <mergeCell ref="H29:H30"/>
    <mergeCell ref="A58:E58"/>
    <mergeCell ref="F58:J58"/>
    <mergeCell ref="A60:J61"/>
    <mergeCell ref="A46:J47"/>
    <mergeCell ref="A48:J48"/>
    <mergeCell ref="C50:J50"/>
    <mergeCell ref="A52:A53"/>
    <mergeCell ref="C52:C53"/>
    <mergeCell ref="E52:E53"/>
    <mergeCell ref="F52:F53"/>
    <mergeCell ref="H52:H53"/>
    <mergeCell ref="J52:J53"/>
    <mergeCell ref="A78:E78"/>
    <mergeCell ref="F78:J78"/>
    <mergeCell ref="A80:J81"/>
    <mergeCell ref="A62:J62"/>
    <mergeCell ref="C64:J64"/>
    <mergeCell ref="A65:A66"/>
    <mergeCell ref="C65:C66"/>
    <mergeCell ref="E65:E66"/>
    <mergeCell ref="F65:F66"/>
    <mergeCell ref="H65:H66"/>
    <mergeCell ref="J65:J66"/>
    <mergeCell ref="A98:E98"/>
    <mergeCell ref="F98:J98"/>
    <mergeCell ref="A100:J101"/>
    <mergeCell ref="A102:J102"/>
    <mergeCell ref="C103:J103"/>
    <mergeCell ref="A82:J82"/>
    <mergeCell ref="C84:J84"/>
    <mergeCell ref="A86:A87"/>
    <mergeCell ref="C86:C87"/>
    <mergeCell ref="E86:E87"/>
    <mergeCell ref="F86:F87"/>
    <mergeCell ref="H86:H87"/>
    <mergeCell ref="J86:J87"/>
    <mergeCell ref="J105:J106"/>
    <mergeCell ref="A116:E116"/>
    <mergeCell ref="F116:J116"/>
    <mergeCell ref="A118:J119"/>
    <mergeCell ref="A120:J120"/>
    <mergeCell ref="A105:A106"/>
    <mergeCell ref="C105:C106"/>
    <mergeCell ref="E105:E106"/>
    <mergeCell ref="F105:F106"/>
    <mergeCell ref="H105:H106"/>
    <mergeCell ref="A138:E138"/>
    <mergeCell ref="F138:J138"/>
    <mergeCell ref="A140:J141"/>
    <mergeCell ref="A142:J142"/>
    <mergeCell ref="C144:J144"/>
    <mergeCell ref="C122:J122"/>
    <mergeCell ref="A123:A124"/>
    <mergeCell ref="C123:C124"/>
    <mergeCell ref="E123:E124"/>
    <mergeCell ref="F123:F124"/>
    <mergeCell ref="H123:H124"/>
    <mergeCell ref="J123:J124"/>
    <mergeCell ref="J146:J147"/>
    <mergeCell ref="A161:E161"/>
    <mergeCell ref="F161:J161"/>
    <mergeCell ref="A162:J163"/>
    <mergeCell ref="A164:J164"/>
    <mergeCell ref="A146:A147"/>
    <mergeCell ref="C146:C147"/>
    <mergeCell ref="E146:E147"/>
    <mergeCell ref="F146:F147"/>
    <mergeCell ref="H146:H147"/>
    <mergeCell ref="A194:E194"/>
    <mergeCell ref="F194:J194"/>
    <mergeCell ref="A209:J209"/>
    <mergeCell ref="F211:J211"/>
    <mergeCell ref="F213:J213"/>
    <mergeCell ref="C166:J166"/>
    <mergeCell ref="A168:A169"/>
    <mergeCell ref="C168:C169"/>
    <mergeCell ref="E168:E169"/>
    <mergeCell ref="F168:F169"/>
    <mergeCell ref="H168:H169"/>
    <mergeCell ref="J168:J169"/>
    <mergeCell ref="A196:J197"/>
    <mergeCell ref="A199:A200"/>
    <mergeCell ref="C199:C200"/>
    <mergeCell ref="E199:E200"/>
    <mergeCell ref="F199:F200"/>
    <mergeCell ref="H199:H200"/>
    <mergeCell ref="J199:J200"/>
    <mergeCell ref="A205:E205"/>
    <mergeCell ref="F205:J205"/>
    <mergeCell ref="F232:J232"/>
    <mergeCell ref="F231:J231"/>
    <mergeCell ref="F233:J233"/>
    <mergeCell ref="F223:J223"/>
    <mergeCell ref="F225:J225"/>
    <mergeCell ref="F227:J227"/>
    <mergeCell ref="F215:J215"/>
    <mergeCell ref="F217:J217"/>
    <mergeCell ref="F219:J219"/>
    <mergeCell ref="F221:J221"/>
    <mergeCell ref="F229:J229"/>
  </mergeCells>
  <pageMargins left="0.70866141732283472" right="0.70866141732283472" top="1.299212598425197" bottom="0.55118110236220474" header="0.31496062992125984" footer="0.31496062992125984"/>
  <pageSetup paperSize="9" scale="90" orientation="portrait" r:id="rId1"/>
  <headerFooter>
    <oddHeader xml:space="preserve">&amp;L&amp;"Times New Roman,Regular"&amp;9Lokacija: Grad Trogir, 
Miševac 98G&amp;C&amp;"Times New Roman,Regular"&amp;9TROŠKOVNIK
Obnove i sanacije stana&amp;R&amp;"Times New Roman,Regular"&amp;9Šifra stana:    
Površina stana:48,60 m² </oddHeader>
    <oddFooter>&amp;C&amp;8Stranica &amp;P od &amp;N</oddFooter>
  </headerFooter>
  <rowBreaks count="10" manualBreakCount="10">
    <brk id="44" max="9" man="1"/>
    <brk id="58" max="9" man="1"/>
    <brk id="78" max="9" man="1"/>
    <brk id="98" max="9" man="1"/>
    <brk id="116" max="16383" man="1"/>
    <brk id="130" max="9" man="1"/>
    <brk id="139" max="9" man="1"/>
    <brk id="161" max="9" man="1"/>
    <brk id="179" max="9" man="1"/>
    <brk id="1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Juraj Ćužić</cp:lastModifiedBy>
  <cp:lastPrinted>2020-03-19T14:38:17Z</cp:lastPrinted>
  <dcterms:created xsi:type="dcterms:W3CDTF">2014-12-31T09:41:39Z</dcterms:created>
  <dcterms:modified xsi:type="dcterms:W3CDTF">2020-05-22T12:36:02Z</dcterms:modified>
</cp:coreProperties>
</file>